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drawings/drawing53.xml" ContentType="application/vnd.openxmlformats-officedocument.drawing+xml"/>
  <Override PartName="/xl/drawings/drawing54.xml" ContentType="application/vnd.openxmlformats-officedocument.drawing+xml"/>
  <Override PartName="/xl/drawings/drawing55.xml" ContentType="application/vnd.openxmlformats-officedocument.drawing+xml"/>
  <Override PartName="/xl/drawings/drawing56.xml" ContentType="application/vnd.openxmlformats-officedocument.drawing+xml"/>
  <Override PartName="/xl/drawings/drawing57.xml" ContentType="application/vnd.openxmlformats-officedocument.drawing+xml"/>
  <Override PartName="/xl/drawings/drawing5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625"/>
  <workbookPr/>
  <mc:AlternateContent xmlns:mc="http://schemas.openxmlformats.org/markup-compatibility/2006">
    <mc:Choice Requires="x15">
      <x15ac:absPath xmlns:x15ac="http://schemas.microsoft.com/office/spreadsheetml/2010/11/ac" url="C:\Users\vOREL\Desktop\Pracov 25.11.2017\nové!!!!!!\Rozpočet prázdný\"/>
    </mc:Choice>
  </mc:AlternateContent>
  <bookViews>
    <workbookView xWindow="0" yWindow="0" windowWidth="23040" windowHeight="8970" tabRatio="861"/>
  </bookViews>
  <sheets>
    <sheet name="Rekapitulace stavby" sheetId="1" r:id="rId1"/>
    <sheet name="003 - OBJEKT  A, II. PATR..." sheetId="2" r:id="rId2"/>
    <sheet name="004 - OBJEKT  A, III. PAT..." sheetId="3" r:id="rId3"/>
    <sheet name="005 - OBJEKT  A, II. PATR..." sheetId="4" r:id="rId4"/>
    <sheet name="006 - OBJEKT  A, II. PATR..." sheetId="5" r:id="rId5"/>
    <sheet name="007 - OBJEKT  A, II. PATR..." sheetId="6" r:id="rId6"/>
    <sheet name="008 - OBJEKT  A, II. PATR..." sheetId="7" r:id="rId7"/>
    <sheet name="009 - OBJEKT  A, II. PATR..." sheetId="8" r:id="rId8"/>
    <sheet name="010 - OBJEKT  A, II. PATR..." sheetId="9" r:id="rId9"/>
    <sheet name="011 - OBJEKT  A, I. PATRO..." sheetId="10" r:id="rId10"/>
    <sheet name="012 - OBJEKT  A, I. PATRO..." sheetId="11" r:id="rId11"/>
    <sheet name="013 - OBJEKT  B, I. PATRO..." sheetId="16" r:id="rId12"/>
    <sheet name="014 - OBJEKT  B, I. PATRO..." sheetId="17" r:id="rId13"/>
    <sheet name="015 - OBJEKT  B, I. PATRO..." sheetId="18" r:id="rId14"/>
    <sheet name="016 - OBJEKT  B, I. PATRO..." sheetId="19" r:id="rId15"/>
    <sheet name="017 - OBJEKT  B, I. PATRO..." sheetId="20" r:id="rId16"/>
    <sheet name="018 - OBJEKT  B, I. PATRO..." sheetId="21" r:id="rId17"/>
    <sheet name="019 - OBJEKT  B, I. PATRO..." sheetId="22" r:id="rId18"/>
    <sheet name="020 - OBJEKT  B, I. PATRO..." sheetId="23" r:id="rId19"/>
    <sheet name="021 - OBJEKT  B, I. PATRO..." sheetId="24" r:id="rId20"/>
    <sheet name="022 - OBJEKT  B, I. PATRO..." sheetId="25" r:id="rId21"/>
    <sheet name="023 - OBJEKT  B, I. PATRO..." sheetId="26" r:id="rId22"/>
    <sheet name="024 - OBJEKT  B, II. PATR..." sheetId="27" r:id="rId23"/>
    <sheet name="025 - OBJEKT  B, II. PATR..." sheetId="28" r:id="rId24"/>
    <sheet name="026 - OBJEKT  B, II. PATR..." sheetId="29" r:id="rId25"/>
    <sheet name="027 - OBJEKT  B, II. PATR..." sheetId="30" r:id="rId26"/>
    <sheet name="028 - OBJEKT  B, II. PATR..." sheetId="31" r:id="rId27"/>
    <sheet name="029 - OBJEKT  B, II. PATR..." sheetId="32" r:id="rId28"/>
    <sheet name="030 - OBJEKT  B, II. PATR..." sheetId="33" r:id="rId29"/>
    <sheet name="031 - OBJEKT  B, II. PATR..." sheetId="34" r:id="rId30"/>
    <sheet name="032 - OBJEKT  B, II. PATR..." sheetId="35" r:id="rId31"/>
    <sheet name="033 - OBJEKT  B, II. PATR..." sheetId="36" r:id="rId32"/>
    <sheet name="034 - OBJEKT  B, II. PATR..." sheetId="37" r:id="rId33"/>
    <sheet name="035 - OBJEKT  B, II. PATR..." sheetId="38" r:id="rId34"/>
    <sheet name="036 - OBJEKT  B, II. PATR..." sheetId="39" r:id="rId35"/>
    <sheet name="037 - OBJEKT  B, II. PATR..." sheetId="40" r:id="rId36"/>
    <sheet name="038 - OBJEKT  B, II. PATR..." sheetId="41" r:id="rId37"/>
    <sheet name="039 - OBJEKT  B, II. PATR..." sheetId="42" r:id="rId38"/>
    <sheet name="040 - OBJEKT  B, II. PATR..." sheetId="43" r:id="rId39"/>
    <sheet name="041 - OBJEKT  B, III. PAT..." sheetId="44" r:id="rId40"/>
    <sheet name="042 - OBJEKT  B, III. PAT..." sheetId="45" r:id="rId41"/>
    <sheet name="043 - OBJEKT  B, III. PAT..." sheetId="46" r:id="rId42"/>
    <sheet name="044 - OBJEKT  B, III. PAT..." sheetId="47" r:id="rId43"/>
    <sheet name="045 - OBJEKT  B, III. PAT..." sheetId="48" r:id="rId44"/>
    <sheet name="046 - OBJEKT  B, III. PAT..." sheetId="49" r:id="rId45"/>
    <sheet name="047 - OBJEKT  B, III. PAT..." sheetId="50" r:id="rId46"/>
    <sheet name="048 - OBJEKT  B, III. PAT..." sheetId="51" r:id="rId47"/>
    <sheet name="049 - OBJEKT  B, III. PAT..." sheetId="52" r:id="rId48"/>
    <sheet name="050 - OBJEKT  B, III. PAT..." sheetId="53" r:id="rId49"/>
    <sheet name="051 - OBJEKT  B, III. PAT..." sheetId="54" r:id="rId50"/>
    <sheet name="052 - OBJEKT  B, III. PAT..." sheetId="55" r:id="rId51"/>
    <sheet name="053 - OBJEKT  B, III. PAT..." sheetId="56" r:id="rId52"/>
    <sheet name="054 - OBJEKT B, PATRO III..." sheetId="57" r:id="rId53"/>
    <sheet name="055 - OBJEKT B, PATRO III..." sheetId="58" r:id="rId54"/>
    <sheet name="056 - OBJEKT  B, -II. PAT..." sheetId="59" r:id="rId55"/>
    <sheet name="057 - OBJEKT  B, -I. PATR..." sheetId="60" r:id="rId56"/>
    <sheet name="058 - OBJEKT  B, -I. PATR..." sheetId="61" r:id="rId57"/>
    <sheet name="059 - OBJEKT  B, -I. PATR..." sheetId="62" r:id="rId58"/>
    <sheet name="Pokyny pro vyplnění" sheetId="63" r:id="rId59"/>
  </sheets>
  <definedNames>
    <definedName name="_xlnm._FilterDatabase" localSheetId="1" hidden="1">'003 - OBJEKT  A, II. PATR...'!$C$77:$K$86</definedName>
    <definedName name="_xlnm._FilterDatabase" localSheetId="2" hidden="1">'004 - OBJEKT  A, III. PAT...'!$C$77:$K$86</definedName>
    <definedName name="_xlnm._FilterDatabase" localSheetId="3" hidden="1">'005 - OBJEKT  A, II. PATR...'!$C$77:$K$86</definedName>
    <definedName name="_xlnm._FilterDatabase" localSheetId="4" hidden="1">'006 - OBJEKT  A, II. PATR...'!$C$77:$K$86</definedName>
    <definedName name="_xlnm._FilterDatabase" localSheetId="5" hidden="1">'007 - OBJEKT  A, II. PATR...'!$C$77:$K$86</definedName>
    <definedName name="_xlnm._FilterDatabase" localSheetId="6" hidden="1">'008 - OBJEKT  A, II. PATR...'!$C$77:$K$86</definedName>
    <definedName name="_xlnm._FilterDatabase" localSheetId="7" hidden="1">'009 - OBJEKT  A, II. PATR...'!$C$77:$K$86</definedName>
    <definedName name="_xlnm._FilterDatabase" localSheetId="8" hidden="1">'010 - OBJEKT  A, II. PATR...'!$C$77:$K$86</definedName>
    <definedName name="_xlnm._FilterDatabase" localSheetId="9" hidden="1">'011 - OBJEKT  A, I. PATRO...'!$C$77:$K$86</definedName>
    <definedName name="_xlnm._FilterDatabase" localSheetId="10" hidden="1">'012 - OBJEKT  A, I. PATRO...'!$C$77:$K$86</definedName>
    <definedName name="_xlnm._FilterDatabase" localSheetId="11" hidden="1">'013 - OBJEKT  B, I. PATRO...'!$C$77:$K$88</definedName>
    <definedName name="_xlnm._FilterDatabase" localSheetId="12" hidden="1">'014 - OBJEKT  B, I. PATRO...'!$C$77:$K$88</definedName>
    <definedName name="_xlnm._FilterDatabase" localSheetId="13" hidden="1">'015 - OBJEKT  B, I. PATRO...'!$C$77:$K$88</definedName>
    <definedName name="_xlnm._FilterDatabase" localSheetId="14" hidden="1">'016 - OBJEKT  B, I. PATRO...'!$C$77:$K$88</definedName>
    <definedName name="_xlnm._FilterDatabase" localSheetId="15" hidden="1">'017 - OBJEKT  B, I. PATRO...'!$C$77:$K$88</definedName>
    <definedName name="_xlnm._FilterDatabase" localSheetId="16" hidden="1">'018 - OBJEKT  B, I. PATRO...'!$C$77:$K$88</definedName>
    <definedName name="_xlnm._FilterDatabase" localSheetId="17" hidden="1">'019 - OBJEKT  B, I. PATRO...'!$C$77:$K$88</definedName>
    <definedName name="_xlnm._FilterDatabase" localSheetId="18" hidden="1">'020 - OBJEKT  B, I. PATRO...'!$C$77:$K$88</definedName>
    <definedName name="_xlnm._FilterDatabase" localSheetId="19" hidden="1">'021 - OBJEKT  B, I. PATRO...'!$C$77:$K$86</definedName>
    <definedName name="_xlnm._FilterDatabase" localSheetId="20" hidden="1">'022 - OBJEKT  B, I. PATRO...'!$C$77:$K$88</definedName>
    <definedName name="_xlnm._FilterDatabase" localSheetId="21" hidden="1">'023 - OBJEKT  B, I. PATRO...'!$C$77:$K$88</definedName>
    <definedName name="_xlnm._FilterDatabase" localSheetId="22" hidden="1">'024 - OBJEKT  B, II. PATR...'!$C$77:$K$88</definedName>
    <definedName name="_xlnm._FilterDatabase" localSheetId="23" hidden="1">'025 - OBJEKT  B, II. PATR...'!$C$77:$K$88</definedName>
    <definedName name="_xlnm._FilterDatabase" localSheetId="24" hidden="1">'026 - OBJEKT  B, II. PATR...'!$C$77:$K$88</definedName>
    <definedName name="_xlnm._FilterDatabase" localSheetId="25" hidden="1">'027 - OBJEKT  B, II. PATR...'!$C$77:$K$88</definedName>
    <definedName name="_xlnm._FilterDatabase" localSheetId="26" hidden="1">'028 - OBJEKT  B, II. PATR...'!$C$77:$K$86</definedName>
    <definedName name="_xlnm._FilterDatabase" localSheetId="27" hidden="1">'029 - OBJEKT  B, II. PATR...'!$C$77:$K$86</definedName>
    <definedName name="_xlnm._FilterDatabase" localSheetId="28" hidden="1">'030 - OBJEKT  B, II. PATR...'!$C$77:$K$88</definedName>
    <definedName name="_xlnm._FilterDatabase" localSheetId="29" hidden="1">'031 - OBJEKT  B, II. PATR...'!$C$77:$K$86</definedName>
    <definedName name="_xlnm._FilterDatabase" localSheetId="30" hidden="1">'032 - OBJEKT  B, II. PATR...'!$C$77:$K$86</definedName>
    <definedName name="_xlnm._FilterDatabase" localSheetId="31" hidden="1">'033 - OBJEKT  B, II. PATR...'!$C$77:$K$86</definedName>
    <definedName name="_xlnm._FilterDatabase" localSheetId="32" hidden="1">'034 - OBJEKT  B, II. PATR...'!$C$77:$K$88</definedName>
    <definedName name="_xlnm._FilterDatabase" localSheetId="33" hidden="1">'035 - OBJEKT  B, II. PATR...'!$C$77:$K$88</definedName>
    <definedName name="_xlnm._FilterDatabase" localSheetId="34" hidden="1">'036 - OBJEKT  B, II. PATR...'!$C$77:$K$88</definedName>
    <definedName name="_xlnm._FilterDatabase" localSheetId="35" hidden="1">'037 - OBJEKT  B, II. PATR...'!$C$77:$K$88</definedName>
    <definedName name="_xlnm._FilterDatabase" localSheetId="36" hidden="1">'038 - OBJEKT  B, II. PATR...'!$C$77:$K$88</definedName>
    <definedName name="_xlnm._FilterDatabase" localSheetId="37" hidden="1">'039 - OBJEKT  B, II. PATR...'!$C$77:$K$88</definedName>
    <definedName name="_xlnm._FilterDatabase" localSheetId="38" hidden="1">'040 - OBJEKT  B, II. PATR...'!$C$77:$K$88</definedName>
    <definedName name="_xlnm._FilterDatabase" localSheetId="39" hidden="1">'041 - OBJEKT  B, III. PAT...'!$C$77:$K$88</definedName>
    <definedName name="_xlnm._FilterDatabase" localSheetId="40" hidden="1">'042 - OBJEKT  B, III. PAT...'!$C$77:$K$88</definedName>
    <definedName name="_xlnm._FilterDatabase" localSheetId="41" hidden="1">'043 - OBJEKT  B, III. PAT...'!$C$77:$K$88</definedName>
    <definedName name="_xlnm._FilterDatabase" localSheetId="42" hidden="1">'044 - OBJEKT  B, III. PAT...'!$C$77:$K$88</definedName>
    <definedName name="_xlnm._FilterDatabase" localSheetId="43" hidden="1">'045 - OBJEKT  B, III. PAT...'!$C$77:$K$88</definedName>
    <definedName name="_xlnm._FilterDatabase" localSheetId="44" hidden="1">'046 - OBJEKT  B, III. PAT...'!$C$77:$K$88</definedName>
    <definedName name="_xlnm._FilterDatabase" localSheetId="45" hidden="1">'047 - OBJEKT  B, III. PAT...'!$C$77:$K$88</definedName>
    <definedName name="_xlnm._FilterDatabase" localSheetId="46" hidden="1">'048 - OBJEKT  B, III. PAT...'!$C$77:$K$88</definedName>
    <definedName name="_xlnm._FilterDatabase" localSheetId="47" hidden="1">'049 - OBJEKT  B, III. PAT...'!$C$77:$K$88</definedName>
    <definedName name="_xlnm._FilterDatabase" localSheetId="48" hidden="1">'050 - OBJEKT  B, III. PAT...'!$C$77:$K$88</definedName>
    <definedName name="_xlnm._FilterDatabase" localSheetId="49" hidden="1">'051 - OBJEKT  B, III. PAT...'!$C$77:$K$88</definedName>
    <definedName name="_xlnm._FilterDatabase" localSheetId="50" hidden="1">'052 - OBJEKT  B, III. PAT...'!$C$77:$K$88</definedName>
    <definedName name="_xlnm._FilterDatabase" localSheetId="51" hidden="1">'053 - OBJEKT  B, III. PAT...'!$C$77:$K$88</definedName>
    <definedName name="_xlnm._FilterDatabase" localSheetId="52" hidden="1">'054 - OBJEKT B, PATRO III...'!$C$77:$K$88</definedName>
    <definedName name="_xlnm._FilterDatabase" localSheetId="53" hidden="1">'055 - OBJEKT B, PATRO III...'!$C$77:$K$88</definedName>
    <definedName name="_xlnm._FilterDatabase" localSheetId="54" hidden="1">'056 - OBJEKT  B, -II. PAT...'!$C$77:$K$86</definedName>
    <definedName name="_xlnm._FilterDatabase" localSheetId="55" hidden="1">'057 - OBJEKT  B, -I. PATR...'!$C$77:$K$88</definedName>
    <definedName name="_xlnm._FilterDatabase" localSheetId="56" hidden="1">'058 - OBJEKT  B, -I. PATR...'!$C$77:$K$88</definedName>
    <definedName name="_xlnm._FilterDatabase" localSheetId="57" hidden="1">'059 - OBJEKT  B, -I. PATR...'!$C$77:$K$88</definedName>
    <definedName name="_xlnm.Print_Titles" localSheetId="1">'003 - OBJEKT  A, II. PATR...'!$77:$77</definedName>
    <definedName name="_xlnm.Print_Titles" localSheetId="2">'004 - OBJEKT  A, III. PAT...'!$77:$77</definedName>
    <definedName name="_xlnm.Print_Titles" localSheetId="3">'005 - OBJEKT  A, II. PATR...'!$77:$77</definedName>
    <definedName name="_xlnm.Print_Titles" localSheetId="4">'006 - OBJEKT  A, II. PATR...'!$77:$77</definedName>
    <definedName name="_xlnm.Print_Titles" localSheetId="5">'007 - OBJEKT  A, II. PATR...'!$77:$77</definedName>
    <definedName name="_xlnm.Print_Titles" localSheetId="6">'008 - OBJEKT  A, II. PATR...'!$77:$77</definedName>
    <definedName name="_xlnm.Print_Titles" localSheetId="7">'009 - OBJEKT  A, II. PATR...'!$77:$77</definedName>
    <definedName name="_xlnm.Print_Titles" localSheetId="8">'010 - OBJEKT  A, II. PATR...'!$77:$77</definedName>
    <definedName name="_xlnm.Print_Titles" localSheetId="9">'011 - OBJEKT  A, I. PATRO...'!$77:$77</definedName>
    <definedName name="_xlnm.Print_Titles" localSheetId="10">'012 - OBJEKT  A, I. PATRO...'!$77:$77</definedName>
    <definedName name="_xlnm.Print_Titles" localSheetId="11">'013 - OBJEKT  B, I. PATRO...'!$77:$77</definedName>
    <definedName name="_xlnm.Print_Titles" localSheetId="12">'014 - OBJEKT  B, I. PATRO...'!$77:$77</definedName>
    <definedName name="_xlnm.Print_Titles" localSheetId="13">'015 - OBJEKT  B, I. PATRO...'!$77:$77</definedName>
    <definedName name="_xlnm.Print_Titles" localSheetId="14">'016 - OBJEKT  B, I. PATRO...'!$77:$77</definedName>
    <definedName name="_xlnm.Print_Titles" localSheetId="15">'017 - OBJEKT  B, I. PATRO...'!$77:$77</definedName>
    <definedName name="_xlnm.Print_Titles" localSheetId="16">'018 - OBJEKT  B, I. PATRO...'!$77:$77</definedName>
    <definedName name="_xlnm.Print_Titles" localSheetId="17">'019 - OBJEKT  B, I. PATRO...'!$77:$77</definedName>
    <definedName name="_xlnm.Print_Titles" localSheetId="18">'020 - OBJEKT  B, I. PATRO...'!$77:$77</definedName>
    <definedName name="_xlnm.Print_Titles" localSheetId="19">'021 - OBJEKT  B, I. PATRO...'!$77:$77</definedName>
    <definedName name="_xlnm.Print_Titles" localSheetId="20">'022 - OBJEKT  B, I. PATRO...'!$77:$77</definedName>
    <definedName name="_xlnm.Print_Titles" localSheetId="21">'023 - OBJEKT  B, I. PATRO...'!$77:$77</definedName>
    <definedName name="_xlnm.Print_Titles" localSheetId="22">'024 - OBJEKT  B, II. PATR...'!$77:$77</definedName>
    <definedName name="_xlnm.Print_Titles" localSheetId="23">'025 - OBJEKT  B, II. PATR...'!$77:$77</definedName>
    <definedName name="_xlnm.Print_Titles" localSheetId="24">'026 - OBJEKT  B, II. PATR...'!$77:$77</definedName>
    <definedName name="_xlnm.Print_Titles" localSheetId="25">'027 - OBJEKT  B, II. PATR...'!$77:$77</definedName>
    <definedName name="_xlnm.Print_Titles" localSheetId="26">'028 - OBJEKT  B, II. PATR...'!$77:$77</definedName>
    <definedName name="_xlnm.Print_Titles" localSheetId="27">'029 - OBJEKT  B, II. PATR...'!$77:$77</definedName>
    <definedName name="_xlnm.Print_Titles" localSheetId="28">'030 - OBJEKT  B, II. PATR...'!$77:$77</definedName>
    <definedName name="_xlnm.Print_Titles" localSheetId="29">'031 - OBJEKT  B, II. PATR...'!$77:$77</definedName>
    <definedName name="_xlnm.Print_Titles" localSheetId="30">'032 - OBJEKT  B, II. PATR...'!$77:$77</definedName>
    <definedName name="_xlnm.Print_Titles" localSheetId="31">'033 - OBJEKT  B, II. PATR...'!$77:$77</definedName>
    <definedName name="_xlnm.Print_Titles" localSheetId="32">'034 - OBJEKT  B, II. PATR...'!$77:$77</definedName>
    <definedName name="_xlnm.Print_Titles" localSheetId="33">'035 - OBJEKT  B, II. PATR...'!$77:$77</definedName>
    <definedName name="_xlnm.Print_Titles" localSheetId="34">'036 - OBJEKT  B, II. PATR...'!$77:$77</definedName>
    <definedName name="_xlnm.Print_Titles" localSheetId="35">'037 - OBJEKT  B, II. PATR...'!$77:$77</definedName>
    <definedName name="_xlnm.Print_Titles" localSheetId="36">'038 - OBJEKT  B, II. PATR...'!$77:$77</definedName>
    <definedName name="_xlnm.Print_Titles" localSheetId="37">'039 - OBJEKT  B, II. PATR...'!$77:$77</definedName>
    <definedName name="_xlnm.Print_Titles" localSheetId="38">'040 - OBJEKT  B, II. PATR...'!$77:$77</definedName>
    <definedName name="_xlnm.Print_Titles" localSheetId="39">'041 - OBJEKT  B, III. PAT...'!$77:$77</definedName>
    <definedName name="_xlnm.Print_Titles" localSheetId="40">'042 - OBJEKT  B, III. PAT...'!$77:$77</definedName>
    <definedName name="_xlnm.Print_Titles" localSheetId="41">'043 - OBJEKT  B, III. PAT...'!$77:$77</definedName>
    <definedName name="_xlnm.Print_Titles" localSheetId="42">'044 - OBJEKT  B, III. PAT...'!$77:$77</definedName>
    <definedName name="_xlnm.Print_Titles" localSheetId="43">'045 - OBJEKT  B, III. PAT...'!$77:$77</definedName>
    <definedName name="_xlnm.Print_Titles" localSheetId="44">'046 - OBJEKT  B, III. PAT...'!$77:$77</definedName>
    <definedName name="_xlnm.Print_Titles" localSheetId="45">'047 - OBJEKT  B, III. PAT...'!$77:$77</definedName>
    <definedName name="_xlnm.Print_Titles" localSheetId="46">'048 - OBJEKT  B, III. PAT...'!$77:$77</definedName>
    <definedName name="_xlnm.Print_Titles" localSheetId="47">'049 - OBJEKT  B, III. PAT...'!$77:$77</definedName>
    <definedName name="_xlnm.Print_Titles" localSheetId="48">'050 - OBJEKT  B, III. PAT...'!$77:$77</definedName>
    <definedName name="_xlnm.Print_Titles" localSheetId="49">'051 - OBJEKT  B, III. PAT...'!$77:$77</definedName>
    <definedName name="_xlnm.Print_Titles" localSheetId="50">'052 - OBJEKT  B, III. PAT...'!$77:$77</definedName>
    <definedName name="_xlnm.Print_Titles" localSheetId="51">'053 - OBJEKT  B, III. PAT...'!$77:$77</definedName>
    <definedName name="_xlnm.Print_Titles" localSheetId="52">'054 - OBJEKT B, PATRO III...'!$77:$77</definedName>
    <definedName name="_xlnm.Print_Titles" localSheetId="53">'055 - OBJEKT B, PATRO III...'!$77:$77</definedName>
    <definedName name="_xlnm.Print_Titles" localSheetId="54">'056 - OBJEKT  B, -II. PAT...'!$77:$77</definedName>
    <definedName name="_xlnm.Print_Titles" localSheetId="55">'057 - OBJEKT  B, -I. PATR...'!$77:$77</definedName>
    <definedName name="_xlnm.Print_Titles" localSheetId="56">'058 - OBJEKT  B, -I. PATR...'!$77:$77</definedName>
    <definedName name="_xlnm.Print_Titles" localSheetId="57">'059 - OBJEKT  B, -I. PATR...'!$77:$77</definedName>
    <definedName name="_xlnm.Print_Titles" localSheetId="0">'Rekapitulace stavby'!$49:$49</definedName>
    <definedName name="_xlnm.Print_Area" localSheetId="1">'003 - OBJEKT  A, II. PATR...'!$C$4:$J$36,'003 - OBJEKT  A, II. PATR...'!$C$42:$J$59,'003 - OBJEKT  A, II. PATR...'!$C$65:$K$86</definedName>
    <definedName name="_xlnm.Print_Area" localSheetId="2">'004 - OBJEKT  A, III. PAT...'!$C$4:$J$36,'004 - OBJEKT  A, III. PAT...'!$C$42:$J$59,'004 - OBJEKT  A, III. PAT...'!$C$65:$K$86</definedName>
    <definedName name="_xlnm.Print_Area" localSheetId="3">'005 - OBJEKT  A, II. PATR...'!$C$4:$J$36,'005 - OBJEKT  A, II. PATR...'!$C$42:$J$59,'005 - OBJEKT  A, II. PATR...'!$C$65:$K$86</definedName>
    <definedName name="_xlnm.Print_Area" localSheetId="4">'006 - OBJEKT  A, II. PATR...'!$C$4:$J$36,'006 - OBJEKT  A, II. PATR...'!$C$42:$J$59,'006 - OBJEKT  A, II. PATR...'!$C$65:$K$86</definedName>
    <definedName name="_xlnm.Print_Area" localSheetId="5">'007 - OBJEKT  A, II. PATR...'!$C$4:$J$36,'007 - OBJEKT  A, II. PATR...'!$C$42:$J$59,'007 - OBJEKT  A, II. PATR...'!$C$65:$K$86</definedName>
    <definedName name="_xlnm.Print_Area" localSheetId="6">'008 - OBJEKT  A, II. PATR...'!$C$4:$J$36,'008 - OBJEKT  A, II. PATR...'!$C$42:$J$59,'008 - OBJEKT  A, II. PATR...'!$C$65:$K$86</definedName>
    <definedName name="_xlnm.Print_Area" localSheetId="7">'009 - OBJEKT  A, II. PATR...'!$C$4:$J$36,'009 - OBJEKT  A, II. PATR...'!$C$42:$J$59,'009 - OBJEKT  A, II. PATR...'!$C$65:$K$86</definedName>
    <definedName name="_xlnm.Print_Area" localSheetId="8">'010 - OBJEKT  A, II. PATR...'!$C$4:$J$36,'010 - OBJEKT  A, II. PATR...'!$C$42:$J$59,'010 - OBJEKT  A, II. PATR...'!$C$65:$K$86</definedName>
    <definedName name="_xlnm.Print_Area" localSheetId="9">'011 - OBJEKT  A, I. PATRO...'!$C$4:$J$36,'011 - OBJEKT  A, I. PATRO...'!$C$42:$J$59,'011 - OBJEKT  A, I. PATRO...'!$C$65:$K$86</definedName>
    <definedName name="_xlnm.Print_Area" localSheetId="10">'012 - OBJEKT  A, I. PATRO...'!$C$4:$J$36,'012 - OBJEKT  A, I. PATRO...'!$C$42:$J$59,'012 - OBJEKT  A, I. PATRO...'!$C$65:$K$86</definedName>
    <definedName name="_xlnm.Print_Area" localSheetId="11">'013 - OBJEKT  B, I. PATRO...'!$C$4:$J$36,'013 - OBJEKT  B, I. PATRO...'!$C$42:$J$59,'013 - OBJEKT  B, I. PATRO...'!$C$65:$K$88</definedName>
    <definedName name="_xlnm.Print_Area" localSheetId="12">'014 - OBJEKT  B, I. PATRO...'!$C$4:$J$36,'014 - OBJEKT  B, I. PATRO...'!$C$42:$J$59,'014 - OBJEKT  B, I. PATRO...'!$C$65:$K$88</definedName>
    <definedName name="_xlnm.Print_Area" localSheetId="13">'015 - OBJEKT  B, I. PATRO...'!$C$4:$J$36,'015 - OBJEKT  B, I. PATRO...'!$C$42:$J$59,'015 - OBJEKT  B, I. PATRO...'!$C$65:$K$88</definedName>
    <definedName name="_xlnm.Print_Area" localSheetId="14">'016 - OBJEKT  B, I. PATRO...'!$C$4:$J$36,'016 - OBJEKT  B, I. PATRO...'!$C$42:$J$59,'016 - OBJEKT  B, I. PATRO...'!$C$65:$K$88</definedName>
    <definedName name="_xlnm.Print_Area" localSheetId="15">'017 - OBJEKT  B, I. PATRO...'!$C$4:$J$36,'017 - OBJEKT  B, I. PATRO...'!$C$42:$J$59,'017 - OBJEKT  B, I. PATRO...'!$C$65:$K$88</definedName>
    <definedName name="_xlnm.Print_Area" localSheetId="16">'018 - OBJEKT  B, I. PATRO...'!$C$4:$J$36,'018 - OBJEKT  B, I. PATRO...'!$C$42:$J$59,'018 - OBJEKT  B, I. PATRO...'!$C$65:$K$88</definedName>
    <definedName name="_xlnm.Print_Area" localSheetId="17">'019 - OBJEKT  B, I. PATRO...'!$C$4:$J$36,'019 - OBJEKT  B, I. PATRO...'!$C$42:$J$59,'019 - OBJEKT  B, I. PATRO...'!$C$65:$K$88</definedName>
    <definedName name="_xlnm.Print_Area" localSheetId="18">'020 - OBJEKT  B, I. PATRO...'!$C$4:$J$36,'020 - OBJEKT  B, I. PATRO...'!$C$42:$J$59,'020 - OBJEKT  B, I. PATRO...'!$C$65:$K$88</definedName>
    <definedName name="_xlnm.Print_Area" localSheetId="19">'021 - OBJEKT  B, I. PATRO...'!$C$4:$J$36,'021 - OBJEKT  B, I. PATRO...'!$C$42:$J$59,'021 - OBJEKT  B, I. PATRO...'!$C$65:$K$86</definedName>
    <definedName name="_xlnm.Print_Area" localSheetId="20">'022 - OBJEKT  B, I. PATRO...'!$C$4:$J$36,'022 - OBJEKT  B, I. PATRO...'!$C$42:$J$59,'022 - OBJEKT  B, I. PATRO...'!$C$65:$K$88</definedName>
    <definedName name="_xlnm.Print_Area" localSheetId="21">'023 - OBJEKT  B, I. PATRO...'!$C$4:$J$36,'023 - OBJEKT  B, I. PATRO...'!$C$42:$J$59,'023 - OBJEKT  B, I. PATRO...'!$C$65:$K$88</definedName>
    <definedName name="_xlnm.Print_Area" localSheetId="22">'024 - OBJEKT  B, II. PATR...'!$C$4:$J$36,'024 - OBJEKT  B, II. PATR...'!$C$42:$J$59,'024 - OBJEKT  B, II. PATR...'!$C$65:$K$88</definedName>
    <definedName name="_xlnm.Print_Area" localSheetId="23">'025 - OBJEKT  B, II. PATR...'!$C$4:$J$36,'025 - OBJEKT  B, II. PATR...'!$C$42:$J$59,'025 - OBJEKT  B, II. PATR...'!$C$65:$K$88</definedName>
    <definedName name="_xlnm.Print_Area" localSheetId="24">'026 - OBJEKT  B, II. PATR...'!$C$4:$J$36,'026 - OBJEKT  B, II. PATR...'!$C$42:$J$59,'026 - OBJEKT  B, II. PATR...'!$C$65:$K$88</definedName>
    <definedName name="_xlnm.Print_Area" localSheetId="25">'027 - OBJEKT  B, II. PATR...'!$C$4:$J$36,'027 - OBJEKT  B, II. PATR...'!$C$42:$J$59,'027 - OBJEKT  B, II. PATR...'!$C$65:$K$88</definedName>
    <definedName name="_xlnm.Print_Area" localSheetId="26">'028 - OBJEKT  B, II. PATR...'!$C$4:$J$36,'028 - OBJEKT  B, II. PATR...'!$C$42:$J$59,'028 - OBJEKT  B, II. PATR...'!$C$65:$K$86</definedName>
    <definedName name="_xlnm.Print_Area" localSheetId="27">'029 - OBJEKT  B, II. PATR...'!$C$4:$J$36,'029 - OBJEKT  B, II. PATR...'!$C$42:$J$59,'029 - OBJEKT  B, II. PATR...'!$C$65:$K$86</definedName>
    <definedName name="_xlnm.Print_Area" localSheetId="28">'030 - OBJEKT  B, II. PATR...'!$C$4:$J$36,'030 - OBJEKT  B, II. PATR...'!$C$42:$J$59,'030 - OBJEKT  B, II. PATR...'!$C$65:$K$88</definedName>
    <definedName name="_xlnm.Print_Area" localSheetId="29">'031 - OBJEKT  B, II. PATR...'!$C$4:$J$36,'031 - OBJEKT  B, II. PATR...'!$C$42:$J$59,'031 - OBJEKT  B, II. PATR...'!$C$65:$K$86</definedName>
    <definedName name="_xlnm.Print_Area" localSheetId="30">'032 - OBJEKT  B, II. PATR...'!$C$4:$J$36,'032 - OBJEKT  B, II. PATR...'!$C$42:$J$59,'032 - OBJEKT  B, II. PATR...'!$C$65:$K$86</definedName>
    <definedName name="_xlnm.Print_Area" localSheetId="31">'033 - OBJEKT  B, II. PATR...'!$C$4:$J$36,'033 - OBJEKT  B, II. PATR...'!$C$42:$J$59,'033 - OBJEKT  B, II. PATR...'!$C$65:$K$86</definedName>
    <definedName name="_xlnm.Print_Area" localSheetId="32">'034 - OBJEKT  B, II. PATR...'!$C$4:$J$36,'034 - OBJEKT  B, II. PATR...'!$C$42:$J$59,'034 - OBJEKT  B, II. PATR...'!$C$65:$K$88</definedName>
    <definedName name="_xlnm.Print_Area" localSheetId="33">'035 - OBJEKT  B, II. PATR...'!$C$4:$J$36,'035 - OBJEKT  B, II. PATR...'!$C$42:$J$59,'035 - OBJEKT  B, II. PATR...'!$C$65:$K$88</definedName>
    <definedName name="_xlnm.Print_Area" localSheetId="34">'036 - OBJEKT  B, II. PATR...'!$C$4:$J$36,'036 - OBJEKT  B, II. PATR...'!$C$42:$J$59,'036 - OBJEKT  B, II. PATR...'!$C$65:$K$88</definedName>
    <definedName name="_xlnm.Print_Area" localSheetId="35">'037 - OBJEKT  B, II. PATR...'!$C$4:$J$36,'037 - OBJEKT  B, II. PATR...'!$C$42:$J$59,'037 - OBJEKT  B, II. PATR...'!$C$65:$K$88</definedName>
    <definedName name="_xlnm.Print_Area" localSheetId="36">'038 - OBJEKT  B, II. PATR...'!$C$4:$J$36,'038 - OBJEKT  B, II. PATR...'!$C$42:$J$59,'038 - OBJEKT  B, II. PATR...'!$C$65:$K$88</definedName>
    <definedName name="_xlnm.Print_Area" localSheetId="37">'039 - OBJEKT  B, II. PATR...'!$C$4:$J$36,'039 - OBJEKT  B, II. PATR...'!$C$42:$J$59,'039 - OBJEKT  B, II. PATR...'!$C$65:$K$88</definedName>
    <definedName name="_xlnm.Print_Area" localSheetId="38">'040 - OBJEKT  B, II. PATR...'!$C$4:$J$36,'040 - OBJEKT  B, II. PATR...'!$C$42:$J$59,'040 - OBJEKT  B, II. PATR...'!$C$65:$K$88</definedName>
    <definedName name="_xlnm.Print_Area" localSheetId="39">'041 - OBJEKT  B, III. PAT...'!$C$4:$J$36,'041 - OBJEKT  B, III. PAT...'!$C$42:$J$59,'041 - OBJEKT  B, III. PAT...'!$C$65:$K$88</definedName>
    <definedName name="_xlnm.Print_Area" localSheetId="40">'042 - OBJEKT  B, III. PAT...'!$C$4:$J$36,'042 - OBJEKT  B, III. PAT...'!$C$42:$J$59,'042 - OBJEKT  B, III. PAT...'!$C$65:$K$88</definedName>
    <definedName name="_xlnm.Print_Area" localSheetId="41">'043 - OBJEKT  B, III. PAT...'!$C$4:$J$36,'043 - OBJEKT  B, III. PAT...'!$C$42:$J$59,'043 - OBJEKT  B, III. PAT...'!$C$65:$K$88</definedName>
    <definedName name="_xlnm.Print_Area" localSheetId="42">'044 - OBJEKT  B, III. PAT...'!$C$4:$J$36,'044 - OBJEKT  B, III. PAT...'!$C$42:$J$59,'044 - OBJEKT  B, III. PAT...'!$C$65:$K$88</definedName>
    <definedName name="_xlnm.Print_Area" localSheetId="43">'045 - OBJEKT  B, III. PAT...'!$C$4:$J$36,'045 - OBJEKT  B, III. PAT...'!$C$42:$J$59,'045 - OBJEKT  B, III. PAT...'!$C$65:$K$88</definedName>
    <definedName name="_xlnm.Print_Area" localSheetId="44">'046 - OBJEKT  B, III. PAT...'!$C$4:$J$36,'046 - OBJEKT  B, III. PAT...'!$C$42:$J$59,'046 - OBJEKT  B, III. PAT...'!$C$65:$K$88</definedName>
    <definedName name="_xlnm.Print_Area" localSheetId="45">'047 - OBJEKT  B, III. PAT...'!$C$4:$J$36,'047 - OBJEKT  B, III. PAT...'!$C$42:$J$59,'047 - OBJEKT  B, III. PAT...'!$C$65:$K$88</definedName>
    <definedName name="_xlnm.Print_Area" localSheetId="46">'048 - OBJEKT  B, III. PAT...'!$C$4:$J$36,'048 - OBJEKT  B, III. PAT...'!$C$42:$J$59,'048 - OBJEKT  B, III. PAT...'!$C$65:$K$88</definedName>
    <definedName name="_xlnm.Print_Area" localSheetId="47">'049 - OBJEKT  B, III. PAT...'!$C$4:$J$36,'049 - OBJEKT  B, III. PAT...'!$C$42:$J$59,'049 - OBJEKT  B, III. PAT...'!$C$65:$K$88</definedName>
    <definedName name="_xlnm.Print_Area" localSheetId="48">'050 - OBJEKT  B, III. PAT...'!$C$4:$J$36,'050 - OBJEKT  B, III. PAT...'!$C$42:$J$59,'050 - OBJEKT  B, III. PAT...'!$C$65:$K$88</definedName>
    <definedName name="_xlnm.Print_Area" localSheetId="49">'051 - OBJEKT  B, III. PAT...'!$C$4:$J$36,'051 - OBJEKT  B, III. PAT...'!$C$42:$J$59,'051 - OBJEKT  B, III. PAT...'!$C$65:$K$88</definedName>
    <definedName name="_xlnm.Print_Area" localSheetId="50">'052 - OBJEKT  B, III. PAT...'!$C$4:$J$36,'052 - OBJEKT  B, III. PAT...'!$C$42:$J$59,'052 - OBJEKT  B, III. PAT...'!$C$65:$K$88</definedName>
    <definedName name="_xlnm.Print_Area" localSheetId="51">'053 - OBJEKT  B, III. PAT...'!$C$4:$J$36,'053 - OBJEKT  B, III. PAT...'!$C$42:$J$59,'053 - OBJEKT  B, III. PAT...'!$C$65:$K$88</definedName>
    <definedName name="_xlnm.Print_Area" localSheetId="52">'054 - OBJEKT B, PATRO III...'!$C$4:$J$36,'054 - OBJEKT B, PATRO III...'!$C$42:$J$59,'054 - OBJEKT B, PATRO III...'!$C$65:$K$88</definedName>
    <definedName name="_xlnm.Print_Area" localSheetId="53">'055 - OBJEKT B, PATRO III...'!$C$4:$J$36,'055 - OBJEKT B, PATRO III...'!$C$42:$J$59,'055 - OBJEKT B, PATRO III...'!$C$65:$K$88</definedName>
    <definedName name="_xlnm.Print_Area" localSheetId="54">'056 - OBJEKT  B, -II. PAT...'!$C$4:$J$36,'056 - OBJEKT  B, -II. PAT...'!$C$42:$J$59,'056 - OBJEKT  B, -II. PAT...'!$C$65:$K$86</definedName>
    <definedName name="_xlnm.Print_Area" localSheetId="55">'057 - OBJEKT  B, -I. PATR...'!$C$4:$J$36,'057 - OBJEKT  B, -I. PATR...'!$C$42:$J$59,'057 - OBJEKT  B, -I. PATR...'!$C$65:$K$88</definedName>
    <definedName name="_xlnm.Print_Area" localSheetId="56">'058 - OBJEKT  B, -I. PATR...'!$C$4:$J$36,'058 - OBJEKT  B, -I. PATR...'!$C$42:$J$59,'058 - OBJEKT  B, -I. PATR...'!$C$65:$K$88</definedName>
    <definedName name="_xlnm.Print_Area" localSheetId="57">'059 - OBJEKT  B, -I. PATR...'!$C$4:$J$36,'059 - OBJEKT  B, -I. PATR...'!$C$42:$J$59,'059 - OBJEKT  B, -I. PATR...'!$C$65:$K$88</definedName>
    <definedName name="_xlnm.Print_Area" localSheetId="58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stavby'!$C$39:$AQ$109</definedName>
  </definedNames>
  <calcPr calcId="162913"/>
</workbook>
</file>

<file path=xl/calcChain.xml><?xml version="1.0" encoding="utf-8"?>
<calcChain xmlns="http://schemas.openxmlformats.org/spreadsheetml/2006/main">
  <c r="J81" i="2" l="1"/>
  <c r="J82" i="2"/>
  <c r="J83" i="2"/>
  <c r="J84" i="2"/>
  <c r="J85" i="2"/>
  <c r="J86" i="2"/>
  <c r="AY108" i="1" l="1"/>
  <c r="AX108" i="1"/>
  <c r="BI88" i="62"/>
  <c r="BH88" i="62"/>
  <c r="BG88" i="62"/>
  <c r="BF88" i="62"/>
  <c r="T88" i="62"/>
  <c r="R88" i="62"/>
  <c r="P88" i="62"/>
  <c r="BK88" i="62"/>
  <c r="J88" i="62"/>
  <c r="BE88" i="62" s="1"/>
  <c r="BI87" i="62"/>
  <c r="BH87" i="62"/>
  <c r="BG87" i="62"/>
  <c r="BF87" i="62"/>
  <c r="T87" i="62"/>
  <c r="R87" i="62"/>
  <c r="P87" i="62"/>
  <c r="BK87" i="62"/>
  <c r="J87" i="62"/>
  <c r="BE87" i="62" s="1"/>
  <c r="BI86" i="62"/>
  <c r="BH86" i="62"/>
  <c r="BG86" i="62"/>
  <c r="BF86" i="62"/>
  <c r="T86" i="62"/>
  <c r="R86" i="62"/>
  <c r="P86" i="62"/>
  <c r="BK86" i="62"/>
  <c r="J86" i="62"/>
  <c r="BE86" i="62" s="1"/>
  <c r="BI85" i="62"/>
  <c r="BH85" i="62"/>
  <c r="BG85" i="62"/>
  <c r="BF85" i="62"/>
  <c r="T85" i="62"/>
  <c r="R85" i="62"/>
  <c r="P85" i="62"/>
  <c r="BK85" i="62"/>
  <c r="J85" i="62"/>
  <c r="BE85" i="62" s="1"/>
  <c r="BI84" i="62"/>
  <c r="BH84" i="62"/>
  <c r="BG84" i="62"/>
  <c r="BF84" i="62"/>
  <c r="T84" i="62"/>
  <c r="R84" i="62"/>
  <c r="P84" i="62"/>
  <c r="BK84" i="62"/>
  <c r="J84" i="62"/>
  <c r="BE84" i="62" s="1"/>
  <c r="BI83" i="62"/>
  <c r="BH83" i="62"/>
  <c r="BG83" i="62"/>
  <c r="BF83" i="62"/>
  <c r="T83" i="62"/>
  <c r="R83" i="62"/>
  <c r="P83" i="62"/>
  <c r="BK83" i="62"/>
  <c r="J83" i="62"/>
  <c r="BE83" i="62" s="1"/>
  <c r="BI82" i="62"/>
  <c r="BH82" i="62"/>
  <c r="BG82" i="62"/>
  <c r="BF82" i="62"/>
  <c r="T82" i="62"/>
  <c r="R82" i="62"/>
  <c r="P82" i="62"/>
  <c r="BK82" i="62"/>
  <c r="J82" i="62"/>
  <c r="BE82" i="62" s="1"/>
  <c r="BI81" i="62"/>
  <c r="BH81" i="62"/>
  <c r="BG81" i="62"/>
  <c r="BF81" i="62"/>
  <c r="T81" i="62"/>
  <c r="R81" i="62"/>
  <c r="P81" i="62"/>
  <c r="BK81" i="62"/>
  <c r="J81" i="62"/>
  <c r="BE81" i="62" s="1"/>
  <c r="J74" i="62"/>
  <c r="F74" i="62"/>
  <c r="F72" i="62"/>
  <c r="E70" i="62"/>
  <c r="J51" i="62"/>
  <c r="F51" i="62"/>
  <c r="F49" i="62"/>
  <c r="E47" i="62"/>
  <c r="J18" i="62"/>
  <c r="E18" i="62"/>
  <c r="F75" i="62" s="1"/>
  <c r="J17" i="62"/>
  <c r="J12" i="62"/>
  <c r="J49" i="62" s="1"/>
  <c r="E7" i="62"/>
  <c r="E68" i="62" s="1"/>
  <c r="AY107" i="1"/>
  <c r="AX107" i="1"/>
  <c r="BI88" i="61"/>
  <c r="BH88" i="61"/>
  <c r="BG88" i="61"/>
  <c r="BF88" i="61"/>
  <c r="T88" i="61"/>
  <c r="R88" i="61"/>
  <c r="P88" i="61"/>
  <c r="BK88" i="61"/>
  <c r="J88" i="61"/>
  <c r="BE88" i="61" s="1"/>
  <c r="BI87" i="61"/>
  <c r="BH87" i="61"/>
  <c r="BG87" i="61"/>
  <c r="BF87" i="61"/>
  <c r="T87" i="61"/>
  <c r="R87" i="61"/>
  <c r="P87" i="61"/>
  <c r="BK87" i="61"/>
  <c r="J87" i="61"/>
  <c r="BE87" i="61" s="1"/>
  <c r="BI86" i="61"/>
  <c r="BH86" i="61"/>
  <c r="BG86" i="61"/>
  <c r="BF86" i="61"/>
  <c r="T86" i="61"/>
  <c r="R86" i="61"/>
  <c r="P86" i="61"/>
  <c r="BK86" i="61"/>
  <c r="J86" i="61"/>
  <c r="BE86" i="61" s="1"/>
  <c r="BI85" i="61"/>
  <c r="BH85" i="61"/>
  <c r="BG85" i="61"/>
  <c r="BF85" i="61"/>
  <c r="T85" i="61"/>
  <c r="R85" i="61"/>
  <c r="P85" i="61"/>
  <c r="BK85" i="61"/>
  <c r="J85" i="61"/>
  <c r="BE85" i="61" s="1"/>
  <c r="BI84" i="61"/>
  <c r="BH84" i="61"/>
  <c r="BG84" i="61"/>
  <c r="BF84" i="61"/>
  <c r="T84" i="61"/>
  <c r="R84" i="61"/>
  <c r="P84" i="61"/>
  <c r="BK84" i="61"/>
  <c r="J84" i="61"/>
  <c r="BE84" i="61" s="1"/>
  <c r="BI83" i="61"/>
  <c r="BH83" i="61"/>
  <c r="BG83" i="61"/>
  <c r="BF83" i="61"/>
  <c r="T83" i="61"/>
  <c r="R83" i="61"/>
  <c r="P83" i="61"/>
  <c r="BK83" i="61"/>
  <c r="J83" i="61"/>
  <c r="BE83" i="61" s="1"/>
  <c r="BI82" i="61"/>
  <c r="BH82" i="61"/>
  <c r="BG82" i="61"/>
  <c r="BF82" i="61"/>
  <c r="T82" i="61"/>
  <c r="R82" i="61"/>
  <c r="R80" i="61" s="1"/>
  <c r="R79" i="61" s="1"/>
  <c r="P82" i="61"/>
  <c r="BK82" i="61"/>
  <c r="J82" i="61"/>
  <c r="BE82" i="61" s="1"/>
  <c r="BI81" i="61"/>
  <c r="BH81" i="61"/>
  <c r="BG81" i="61"/>
  <c r="BF81" i="61"/>
  <c r="T81" i="61"/>
  <c r="R81" i="61"/>
  <c r="P81" i="61"/>
  <c r="BK81" i="61"/>
  <c r="J81" i="61"/>
  <c r="BE81" i="61" s="1"/>
  <c r="J74" i="61"/>
  <c r="F74" i="61"/>
  <c r="F72" i="61"/>
  <c r="E70" i="61"/>
  <c r="J51" i="61"/>
  <c r="F51" i="61"/>
  <c r="F49" i="61"/>
  <c r="E47" i="61"/>
  <c r="J18" i="61"/>
  <c r="E18" i="61"/>
  <c r="F52" i="61" s="1"/>
  <c r="J17" i="61"/>
  <c r="J12" i="61"/>
  <c r="J72" i="61" s="1"/>
  <c r="E7" i="61"/>
  <c r="E45" i="61" s="1"/>
  <c r="AY106" i="1"/>
  <c r="AX106" i="1"/>
  <c r="BI88" i="60"/>
  <c r="BH88" i="60"/>
  <c r="BG88" i="60"/>
  <c r="BF88" i="60"/>
  <c r="T88" i="60"/>
  <c r="R88" i="60"/>
  <c r="P88" i="60"/>
  <c r="BK88" i="60"/>
  <c r="J88" i="60"/>
  <c r="BE88" i="60" s="1"/>
  <c r="BI87" i="60"/>
  <c r="BH87" i="60"/>
  <c r="BG87" i="60"/>
  <c r="BF87" i="60"/>
  <c r="T87" i="60"/>
  <c r="R87" i="60"/>
  <c r="P87" i="60"/>
  <c r="BK87" i="60"/>
  <c r="J87" i="60"/>
  <c r="BE87" i="60" s="1"/>
  <c r="BI86" i="60"/>
  <c r="BH86" i="60"/>
  <c r="BG86" i="60"/>
  <c r="BF86" i="60"/>
  <c r="T86" i="60"/>
  <c r="R86" i="60"/>
  <c r="P86" i="60"/>
  <c r="BK86" i="60"/>
  <c r="J86" i="60"/>
  <c r="BE86" i="60" s="1"/>
  <c r="BI85" i="60"/>
  <c r="BH85" i="60"/>
  <c r="BG85" i="60"/>
  <c r="BF85" i="60"/>
  <c r="T85" i="60"/>
  <c r="R85" i="60"/>
  <c r="P85" i="60"/>
  <c r="BK85" i="60"/>
  <c r="J85" i="60"/>
  <c r="BE85" i="60" s="1"/>
  <c r="BI84" i="60"/>
  <c r="BH84" i="60"/>
  <c r="BG84" i="60"/>
  <c r="BF84" i="60"/>
  <c r="T84" i="60"/>
  <c r="R84" i="60"/>
  <c r="P84" i="60"/>
  <c r="BK84" i="60"/>
  <c r="J84" i="60"/>
  <c r="BE84" i="60" s="1"/>
  <c r="BI83" i="60"/>
  <c r="BH83" i="60"/>
  <c r="BG83" i="60"/>
  <c r="BF83" i="60"/>
  <c r="T83" i="60"/>
  <c r="R83" i="60"/>
  <c r="P83" i="60"/>
  <c r="BK83" i="60"/>
  <c r="J83" i="60"/>
  <c r="BE83" i="60" s="1"/>
  <c r="BI82" i="60"/>
  <c r="BH82" i="60"/>
  <c r="BG82" i="60"/>
  <c r="BF82" i="60"/>
  <c r="T82" i="60"/>
  <c r="R82" i="60"/>
  <c r="P82" i="60"/>
  <c r="BK82" i="60"/>
  <c r="J82" i="60"/>
  <c r="BE82" i="60" s="1"/>
  <c r="BI81" i="60"/>
  <c r="BH81" i="60"/>
  <c r="BG81" i="60"/>
  <c r="BF81" i="60"/>
  <c r="T81" i="60"/>
  <c r="R81" i="60"/>
  <c r="P81" i="60"/>
  <c r="BK81" i="60"/>
  <c r="J81" i="60"/>
  <c r="BE81" i="60" s="1"/>
  <c r="J74" i="60"/>
  <c r="F74" i="60"/>
  <c r="F72" i="60"/>
  <c r="E70" i="60"/>
  <c r="J51" i="60"/>
  <c r="F51" i="60"/>
  <c r="F49" i="60"/>
  <c r="E47" i="60"/>
  <c r="J18" i="60"/>
  <c r="E18" i="60"/>
  <c r="F75" i="60" s="1"/>
  <c r="J17" i="60"/>
  <c r="J12" i="60"/>
  <c r="J49" i="60" s="1"/>
  <c r="E7" i="60"/>
  <c r="E68" i="60" s="1"/>
  <c r="AY105" i="1"/>
  <c r="AX105" i="1"/>
  <c r="BI86" i="59"/>
  <c r="BH86" i="59"/>
  <c r="BG86" i="59"/>
  <c r="BF86" i="59"/>
  <c r="T86" i="59"/>
  <c r="R86" i="59"/>
  <c r="P86" i="59"/>
  <c r="BK86" i="59"/>
  <c r="J86" i="59"/>
  <c r="BE86" i="59" s="1"/>
  <c r="BI85" i="59"/>
  <c r="BH85" i="59"/>
  <c r="BG85" i="59"/>
  <c r="BF85" i="59"/>
  <c r="T85" i="59"/>
  <c r="R85" i="59"/>
  <c r="P85" i="59"/>
  <c r="BK85" i="59"/>
  <c r="J85" i="59"/>
  <c r="BE85" i="59" s="1"/>
  <c r="BI84" i="59"/>
  <c r="BH84" i="59"/>
  <c r="BG84" i="59"/>
  <c r="BF84" i="59"/>
  <c r="T84" i="59"/>
  <c r="R84" i="59"/>
  <c r="P84" i="59"/>
  <c r="BK84" i="59"/>
  <c r="J84" i="59"/>
  <c r="BE84" i="59" s="1"/>
  <c r="BI83" i="59"/>
  <c r="BH83" i="59"/>
  <c r="BG83" i="59"/>
  <c r="BF83" i="59"/>
  <c r="T83" i="59"/>
  <c r="R83" i="59"/>
  <c r="P83" i="59"/>
  <c r="BK83" i="59"/>
  <c r="J83" i="59"/>
  <c r="BE83" i="59" s="1"/>
  <c r="BI82" i="59"/>
  <c r="BH82" i="59"/>
  <c r="BG82" i="59"/>
  <c r="BF82" i="59"/>
  <c r="T82" i="59"/>
  <c r="R82" i="59"/>
  <c r="P82" i="59"/>
  <c r="BK82" i="59"/>
  <c r="J82" i="59"/>
  <c r="BE82" i="59" s="1"/>
  <c r="BI81" i="59"/>
  <c r="BH81" i="59"/>
  <c r="BG81" i="59"/>
  <c r="BF81" i="59"/>
  <c r="T81" i="59"/>
  <c r="R81" i="59"/>
  <c r="P81" i="59"/>
  <c r="BK81" i="59"/>
  <c r="J81" i="59"/>
  <c r="BE81" i="59" s="1"/>
  <c r="J74" i="59"/>
  <c r="F74" i="59"/>
  <c r="F72" i="59"/>
  <c r="E70" i="59"/>
  <c r="J51" i="59"/>
  <c r="F51" i="59"/>
  <c r="F49" i="59"/>
  <c r="E47" i="59"/>
  <c r="J18" i="59"/>
  <c r="E18" i="59"/>
  <c r="F52" i="59" s="1"/>
  <c r="J17" i="59"/>
  <c r="J12" i="59"/>
  <c r="J72" i="59" s="1"/>
  <c r="E7" i="59"/>
  <c r="E45" i="59" s="1"/>
  <c r="AY104" i="1"/>
  <c r="AX104" i="1"/>
  <c r="BI88" i="58"/>
  <c r="BH88" i="58"/>
  <c r="BG88" i="58"/>
  <c r="BF88" i="58"/>
  <c r="T88" i="58"/>
  <c r="R88" i="58"/>
  <c r="P88" i="58"/>
  <c r="BK88" i="58"/>
  <c r="J88" i="58"/>
  <c r="BE88" i="58" s="1"/>
  <c r="BI87" i="58"/>
  <c r="BH87" i="58"/>
  <c r="BG87" i="58"/>
  <c r="BF87" i="58"/>
  <c r="T87" i="58"/>
  <c r="R87" i="58"/>
  <c r="P87" i="58"/>
  <c r="BK87" i="58"/>
  <c r="J87" i="58"/>
  <c r="BE87" i="58" s="1"/>
  <c r="BI86" i="58"/>
  <c r="BH86" i="58"/>
  <c r="BG86" i="58"/>
  <c r="BF86" i="58"/>
  <c r="T86" i="58"/>
  <c r="R86" i="58"/>
  <c r="P86" i="58"/>
  <c r="BK86" i="58"/>
  <c r="J86" i="58"/>
  <c r="BE86" i="58" s="1"/>
  <c r="BI85" i="58"/>
  <c r="BH85" i="58"/>
  <c r="BG85" i="58"/>
  <c r="BF85" i="58"/>
  <c r="T85" i="58"/>
  <c r="R85" i="58"/>
  <c r="P85" i="58"/>
  <c r="BK85" i="58"/>
  <c r="J85" i="58"/>
  <c r="BE85" i="58" s="1"/>
  <c r="BI84" i="58"/>
  <c r="BH84" i="58"/>
  <c r="BG84" i="58"/>
  <c r="BF84" i="58"/>
  <c r="T84" i="58"/>
  <c r="R84" i="58"/>
  <c r="P84" i="58"/>
  <c r="BK84" i="58"/>
  <c r="J84" i="58"/>
  <c r="BE84" i="58" s="1"/>
  <c r="BI83" i="58"/>
  <c r="BH83" i="58"/>
  <c r="BG83" i="58"/>
  <c r="BF83" i="58"/>
  <c r="T83" i="58"/>
  <c r="R83" i="58"/>
  <c r="P83" i="58"/>
  <c r="BK83" i="58"/>
  <c r="J83" i="58"/>
  <c r="BE83" i="58" s="1"/>
  <c r="BI82" i="58"/>
  <c r="BH82" i="58"/>
  <c r="BG82" i="58"/>
  <c r="BF82" i="58"/>
  <c r="T82" i="58"/>
  <c r="R82" i="58"/>
  <c r="P82" i="58"/>
  <c r="BK82" i="58"/>
  <c r="J82" i="58"/>
  <c r="BE82" i="58" s="1"/>
  <c r="BI81" i="58"/>
  <c r="BH81" i="58"/>
  <c r="BG81" i="58"/>
  <c r="BF81" i="58"/>
  <c r="T81" i="58"/>
  <c r="R81" i="58"/>
  <c r="P81" i="58"/>
  <c r="BK81" i="58"/>
  <c r="J81" i="58"/>
  <c r="BE81" i="58" s="1"/>
  <c r="J74" i="58"/>
  <c r="F74" i="58"/>
  <c r="F72" i="58"/>
  <c r="E70" i="58"/>
  <c r="J51" i="58"/>
  <c r="F51" i="58"/>
  <c r="F49" i="58"/>
  <c r="E47" i="58"/>
  <c r="J18" i="58"/>
  <c r="E18" i="58"/>
  <c r="F75" i="58" s="1"/>
  <c r="J17" i="58"/>
  <c r="J12" i="58"/>
  <c r="J49" i="58" s="1"/>
  <c r="E7" i="58"/>
  <c r="E68" i="58" s="1"/>
  <c r="AY103" i="1"/>
  <c r="AX103" i="1"/>
  <c r="BI88" i="57"/>
  <c r="BH88" i="57"/>
  <c r="BG88" i="57"/>
  <c r="BF88" i="57"/>
  <c r="T88" i="57"/>
  <c r="R88" i="57"/>
  <c r="P88" i="57"/>
  <c r="BK88" i="57"/>
  <c r="J88" i="57"/>
  <c r="BE88" i="57" s="1"/>
  <c r="BI87" i="57"/>
  <c r="BH87" i="57"/>
  <c r="BG87" i="57"/>
  <c r="BF87" i="57"/>
  <c r="T87" i="57"/>
  <c r="R87" i="57"/>
  <c r="P87" i="57"/>
  <c r="BK87" i="57"/>
  <c r="J87" i="57"/>
  <c r="BE87" i="57" s="1"/>
  <c r="BI86" i="57"/>
  <c r="BH86" i="57"/>
  <c r="BG86" i="57"/>
  <c r="BF86" i="57"/>
  <c r="T86" i="57"/>
  <c r="R86" i="57"/>
  <c r="P86" i="57"/>
  <c r="BK86" i="57"/>
  <c r="J86" i="57"/>
  <c r="BE86" i="57" s="1"/>
  <c r="BI85" i="57"/>
  <c r="BH85" i="57"/>
  <c r="BG85" i="57"/>
  <c r="BF85" i="57"/>
  <c r="T85" i="57"/>
  <c r="R85" i="57"/>
  <c r="P85" i="57"/>
  <c r="BK85" i="57"/>
  <c r="J85" i="57"/>
  <c r="BE85" i="57" s="1"/>
  <c r="BI84" i="57"/>
  <c r="BH84" i="57"/>
  <c r="BG84" i="57"/>
  <c r="BF84" i="57"/>
  <c r="T84" i="57"/>
  <c r="R84" i="57"/>
  <c r="P84" i="57"/>
  <c r="BK84" i="57"/>
  <c r="J84" i="57"/>
  <c r="BE84" i="57" s="1"/>
  <c r="BI83" i="57"/>
  <c r="BH83" i="57"/>
  <c r="BG83" i="57"/>
  <c r="BF83" i="57"/>
  <c r="T83" i="57"/>
  <c r="R83" i="57"/>
  <c r="P83" i="57"/>
  <c r="BK83" i="57"/>
  <c r="J83" i="57"/>
  <c r="BE83" i="57" s="1"/>
  <c r="BI82" i="57"/>
  <c r="BH82" i="57"/>
  <c r="BG82" i="57"/>
  <c r="BF82" i="57"/>
  <c r="T82" i="57"/>
  <c r="R82" i="57"/>
  <c r="P82" i="57"/>
  <c r="BK82" i="57"/>
  <c r="J82" i="57"/>
  <c r="BE82" i="57" s="1"/>
  <c r="BI81" i="57"/>
  <c r="BH81" i="57"/>
  <c r="BG81" i="57"/>
  <c r="BF81" i="57"/>
  <c r="T81" i="57"/>
  <c r="R81" i="57"/>
  <c r="P81" i="57"/>
  <c r="BK81" i="57"/>
  <c r="J81" i="57"/>
  <c r="BE81" i="57" s="1"/>
  <c r="J74" i="57"/>
  <c r="F74" i="57"/>
  <c r="F72" i="57"/>
  <c r="E70" i="57"/>
  <c r="J51" i="57"/>
  <c r="F51" i="57"/>
  <c r="F49" i="57"/>
  <c r="E47" i="57"/>
  <c r="J18" i="57"/>
  <c r="E18" i="57"/>
  <c r="F52" i="57" s="1"/>
  <c r="J17" i="57"/>
  <c r="J12" i="57"/>
  <c r="J72" i="57" s="1"/>
  <c r="E7" i="57"/>
  <c r="E45" i="57" s="1"/>
  <c r="AY102" i="1"/>
  <c r="AX102" i="1"/>
  <c r="BI88" i="56"/>
  <c r="BH88" i="56"/>
  <c r="BG88" i="56"/>
  <c r="BF88" i="56"/>
  <c r="T88" i="56"/>
  <c r="R88" i="56"/>
  <c r="P88" i="56"/>
  <c r="BK88" i="56"/>
  <c r="J88" i="56"/>
  <c r="BE88" i="56" s="1"/>
  <c r="BI87" i="56"/>
  <c r="BH87" i="56"/>
  <c r="BG87" i="56"/>
  <c r="BF87" i="56"/>
  <c r="T87" i="56"/>
  <c r="R87" i="56"/>
  <c r="P87" i="56"/>
  <c r="BK87" i="56"/>
  <c r="J87" i="56"/>
  <c r="BE87" i="56" s="1"/>
  <c r="BI86" i="56"/>
  <c r="BH86" i="56"/>
  <c r="BG86" i="56"/>
  <c r="BF86" i="56"/>
  <c r="T86" i="56"/>
  <c r="R86" i="56"/>
  <c r="P86" i="56"/>
  <c r="BK86" i="56"/>
  <c r="J86" i="56"/>
  <c r="BE86" i="56" s="1"/>
  <c r="BI85" i="56"/>
  <c r="BH85" i="56"/>
  <c r="BG85" i="56"/>
  <c r="BF85" i="56"/>
  <c r="T85" i="56"/>
  <c r="R85" i="56"/>
  <c r="P85" i="56"/>
  <c r="BK85" i="56"/>
  <c r="J85" i="56"/>
  <c r="BE85" i="56" s="1"/>
  <c r="BI84" i="56"/>
  <c r="BH84" i="56"/>
  <c r="BG84" i="56"/>
  <c r="BF84" i="56"/>
  <c r="T84" i="56"/>
  <c r="R84" i="56"/>
  <c r="P84" i="56"/>
  <c r="BK84" i="56"/>
  <c r="J84" i="56"/>
  <c r="BE84" i="56" s="1"/>
  <c r="BI83" i="56"/>
  <c r="BH83" i="56"/>
  <c r="BG83" i="56"/>
  <c r="BF83" i="56"/>
  <c r="T83" i="56"/>
  <c r="R83" i="56"/>
  <c r="P83" i="56"/>
  <c r="BK83" i="56"/>
  <c r="J83" i="56"/>
  <c r="BE83" i="56" s="1"/>
  <c r="BI82" i="56"/>
  <c r="BH82" i="56"/>
  <c r="BG82" i="56"/>
  <c r="BF82" i="56"/>
  <c r="T82" i="56"/>
  <c r="R82" i="56"/>
  <c r="P82" i="56"/>
  <c r="BK82" i="56"/>
  <c r="J82" i="56"/>
  <c r="BE82" i="56" s="1"/>
  <c r="BI81" i="56"/>
  <c r="BH81" i="56"/>
  <c r="BG81" i="56"/>
  <c r="BF81" i="56"/>
  <c r="T81" i="56"/>
  <c r="R81" i="56"/>
  <c r="P81" i="56"/>
  <c r="BK81" i="56"/>
  <c r="J81" i="56"/>
  <c r="BE81" i="56" s="1"/>
  <c r="J74" i="56"/>
  <c r="F74" i="56"/>
  <c r="F72" i="56"/>
  <c r="E70" i="56"/>
  <c r="J51" i="56"/>
  <c r="F51" i="56"/>
  <c r="F49" i="56"/>
  <c r="E47" i="56"/>
  <c r="J18" i="56"/>
  <c r="E18" i="56"/>
  <c r="F52" i="56" s="1"/>
  <c r="J17" i="56"/>
  <c r="J12" i="56"/>
  <c r="J72" i="56" s="1"/>
  <c r="E7" i="56"/>
  <c r="E45" i="56" s="1"/>
  <c r="AY101" i="1"/>
  <c r="AX101" i="1"/>
  <c r="BI88" i="55"/>
  <c r="BH88" i="55"/>
  <c r="BG88" i="55"/>
  <c r="BF88" i="55"/>
  <c r="T88" i="55"/>
  <c r="R88" i="55"/>
  <c r="P88" i="55"/>
  <c r="BK88" i="55"/>
  <c r="J88" i="55"/>
  <c r="BE88" i="55" s="1"/>
  <c r="BI87" i="55"/>
  <c r="BH87" i="55"/>
  <c r="BG87" i="55"/>
  <c r="BF87" i="55"/>
  <c r="T87" i="55"/>
  <c r="R87" i="55"/>
  <c r="P87" i="55"/>
  <c r="BK87" i="55"/>
  <c r="J87" i="55"/>
  <c r="BE87" i="55" s="1"/>
  <c r="BI86" i="55"/>
  <c r="BH86" i="55"/>
  <c r="BG86" i="55"/>
  <c r="BF86" i="55"/>
  <c r="T86" i="55"/>
  <c r="R86" i="55"/>
  <c r="P86" i="55"/>
  <c r="BK86" i="55"/>
  <c r="J86" i="55"/>
  <c r="BE86" i="55" s="1"/>
  <c r="BI85" i="55"/>
  <c r="BH85" i="55"/>
  <c r="BG85" i="55"/>
  <c r="BF85" i="55"/>
  <c r="T85" i="55"/>
  <c r="R85" i="55"/>
  <c r="P85" i="55"/>
  <c r="BK85" i="55"/>
  <c r="J85" i="55"/>
  <c r="BE85" i="55" s="1"/>
  <c r="BI84" i="55"/>
  <c r="BH84" i="55"/>
  <c r="BG84" i="55"/>
  <c r="BF84" i="55"/>
  <c r="T84" i="55"/>
  <c r="R84" i="55"/>
  <c r="P84" i="55"/>
  <c r="BK84" i="55"/>
  <c r="J84" i="55"/>
  <c r="BE84" i="55" s="1"/>
  <c r="BI83" i="55"/>
  <c r="BH83" i="55"/>
  <c r="BG83" i="55"/>
  <c r="BF83" i="55"/>
  <c r="BE83" i="55"/>
  <c r="T83" i="55"/>
  <c r="R83" i="55"/>
  <c r="P83" i="55"/>
  <c r="BK83" i="55"/>
  <c r="J83" i="55"/>
  <c r="BI82" i="55"/>
  <c r="BH82" i="55"/>
  <c r="BG82" i="55"/>
  <c r="BF82" i="55"/>
  <c r="T82" i="55"/>
  <c r="R82" i="55"/>
  <c r="P82" i="55"/>
  <c r="BK82" i="55"/>
  <c r="J82" i="55"/>
  <c r="BE82" i="55" s="1"/>
  <c r="BI81" i="55"/>
  <c r="BH81" i="55"/>
  <c r="BG81" i="55"/>
  <c r="BF81" i="55"/>
  <c r="T81" i="55"/>
  <c r="R81" i="55"/>
  <c r="P81" i="55"/>
  <c r="BK81" i="55"/>
  <c r="J81" i="55"/>
  <c r="BE81" i="55" s="1"/>
  <c r="J74" i="55"/>
  <c r="F74" i="55"/>
  <c r="F72" i="55"/>
  <c r="E70" i="55"/>
  <c r="J51" i="55"/>
  <c r="F51" i="55"/>
  <c r="F49" i="55"/>
  <c r="E47" i="55"/>
  <c r="J18" i="55"/>
  <c r="E18" i="55"/>
  <c r="F75" i="55" s="1"/>
  <c r="J17" i="55"/>
  <c r="J12" i="55"/>
  <c r="J49" i="55" s="1"/>
  <c r="E7" i="55"/>
  <c r="E68" i="55" s="1"/>
  <c r="AY100" i="1"/>
  <c r="AX100" i="1"/>
  <c r="BI88" i="54"/>
  <c r="BH88" i="54"/>
  <c r="BG88" i="54"/>
  <c r="BF88" i="54"/>
  <c r="T88" i="54"/>
  <c r="R88" i="54"/>
  <c r="P88" i="54"/>
  <c r="BK88" i="54"/>
  <c r="J88" i="54"/>
  <c r="BE88" i="54" s="1"/>
  <c r="BI87" i="54"/>
  <c r="BH87" i="54"/>
  <c r="BG87" i="54"/>
  <c r="BF87" i="54"/>
  <c r="T87" i="54"/>
  <c r="R87" i="54"/>
  <c r="P87" i="54"/>
  <c r="BK87" i="54"/>
  <c r="J87" i="54"/>
  <c r="BE87" i="54" s="1"/>
  <c r="BI86" i="54"/>
  <c r="BH86" i="54"/>
  <c r="BG86" i="54"/>
  <c r="BF86" i="54"/>
  <c r="T86" i="54"/>
  <c r="R86" i="54"/>
  <c r="P86" i="54"/>
  <c r="BK86" i="54"/>
  <c r="J86" i="54"/>
  <c r="BE86" i="54" s="1"/>
  <c r="BI85" i="54"/>
  <c r="BH85" i="54"/>
  <c r="BG85" i="54"/>
  <c r="BF85" i="54"/>
  <c r="T85" i="54"/>
  <c r="R85" i="54"/>
  <c r="P85" i="54"/>
  <c r="BK85" i="54"/>
  <c r="J85" i="54"/>
  <c r="BE85" i="54" s="1"/>
  <c r="BI84" i="54"/>
  <c r="BH84" i="54"/>
  <c r="BG84" i="54"/>
  <c r="BF84" i="54"/>
  <c r="T84" i="54"/>
  <c r="R84" i="54"/>
  <c r="P84" i="54"/>
  <c r="BK84" i="54"/>
  <c r="J84" i="54"/>
  <c r="BE84" i="54" s="1"/>
  <c r="BI83" i="54"/>
  <c r="BH83" i="54"/>
  <c r="BG83" i="54"/>
  <c r="BF83" i="54"/>
  <c r="T83" i="54"/>
  <c r="R83" i="54"/>
  <c r="P83" i="54"/>
  <c r="BK83" i="54"/>
  <c r="J83" i="54"/>
  <c r="BE83" i="54" s="1"/>
  <c r="BI82" i="54"/>
  <c r="BH82" i="54"/>
  <c r="BG82" i="54"/>
  <c r="BF82" i="54"/>
  <c r="T82" i="54"/>
  <c r="R82" i="54"/>
  <c r="P82" i="54"/>
  <c r="BK82" i="54"/>
  <c r="J82" i="54"/>
  <c r="BE82" i="54" s="1"/>
  <c r="BI81" i="54"/>
  <c r="BH81" i="54"/>
  <c r="BG81" i="54"/>
  <c r="BF81" i="54"/>
  <c r="T81" i="54"/>
  <c r="R81" i="54"/>
  <c r="P81" i="54"/>
  <c r="BK81" i="54"/>
  <c r="J81" i="54"/>
  <c r="BE81" i="54" s="1"/>
  <c r="J74" i="54"/>
  <c r="F74" i="54"/>
  <c r="F72" i="54"/>
  <c r="E70" i="54"/>
  <c r="J51" i="54"/>
  <c r="F51" i="54"/>
  <c r="F49" i="54"/>
  <c r="E47" i="54"/>
  <c r="J18" i="54"/>
  <c r="E18" i="54"/>
  <c r="F52" i="54" s="1"/>
  <c r="J17" i="54"/>
  <c r="J12" i="54"/>
  <c r="J72" i="54" s="1"/>
  <c r="E7" i="54"/>
  <c r="E45" i="54" s="1"/>
  <c r="AY99" i="1"/>
  <c r="AX99" i="1"/>
  <c r="BI88" i="53"/>
  <c r="BH88" i="53"/>
  <c r="BG88" i="53"/>
  <c r="BF88" i="53"/>
  <c r="T88" i="53"/>
  <c r="R88" i="53"/>
  <c r="P88" i="53"/>
  <c r="BK88" i="53"/>
  <c r="J88" i="53"/>
  <c r="BE88" i="53" s="1"/>
  <c r="BI87" i="53"/>
  <c r="BH87" i="53"/>
  <c r="BG87" i="53"/>
  <c r="BF87" i="53"/>
  <c r="T87" i="53"/>
  <c r="R87" i="53"/>
  <c r="P87" i="53"/>
  <c r="BK87" i="53"/>
  <c r="J87" i="53"/>
  <c r="BE87" i="53" s="1"/>
  <c r="BI86" i="53"/>
  <c r="BH86" i="53"/>
  <c r="BG86" i="53"/>
  <c r="BF86" i="53"/>
  <c r="T86" i="53"/>
  <c r="R86" i="53"/>
  <c r="P86" i="53"/>
  <c r="BK86" i="53"/>
  <c r="J86" i="53"/>
  <c r="BE86" i="53" s="1"/>
  <c r="BI85" i="53"/>
  <c r="BH85" i="53"/>
  <c r="BG85" i="53"/>
  <c r="BF85" i="53"/>
  <c r="T85" i="53"/>
  <c r="R85" i="53"/>
  <c r="P85" i="53"/>
  <c r="BK85" i="53"/>
  <c r="J85" i="53"/>
  <c r="BE85" i="53" s="1"/>
  <c r="BI84" i="53"/>
  <c r="BH84" i="53"/>
  <c r="BG84" i="53"/>
  <c r="BF84" i="53"/>
  <c r="T84" i="53"/>
  <c r="R84" i="53"/>
  <c r="P84" i="53"/>
  <c r="BK84" i="53"/>
  <c r="J84" i="53"/>
  <c r="BE84" i="53" s="1"/>
  <c r="BI83" i="53"/>
  <c r="BH83" i="53"/>
  <c r="BG83" i="53"/>
  <c r="BF83" i="53"/>
  <c r="T83" i="53"/>
  <c r="R83" i="53"/>
  <c r="P83" i="53"/>
  <c r="BK83" i="53"/>
  <c r="J83" i="53"/>
  <c r="BE83" i="53" s="1"/>
  <c r="BI82" i="53"/>
  <c r="BH82" i="53"/>
  <c r="BG82" i="53"/>
  <c r="BF82" i="53"/>
  <c r="T82" i="53"/>
  <c r="R82" i="53"/>
  <c r="P82" i="53"/>
  <c r="BK82" i="53"/>
  <c r="J82" i="53"/>
  <c r="BE82" i="53" s="1"/>
  <c r="BI81" i="53"/>
  <c r="BH81" i="53"/>
  <c r="BG81" i="53"/>
  <c r="BF81" i="53"/>
  <c r="BE81" i="53"/>
  <c r="T81" i="53"/>
  <c r="R81" i="53"/>
  <c r="P81" i="53"/>
  <c r="BK81" i="53"/>
  <c r="J81" i="53"/>
  <c r="J74" i="53"/>
  <c r="F74" i="53"/>
  <c r="F72" i="53"/>
  <c r="E70" i="53"/>
  <c r="J51" i="53"/>
  <c r="F51" i="53"/>
  <c r="F49" i="53"/>
  <c r="E47" i="53"/>
  <c r="J18" i="53"/>
  <c r="E18" i="53"/>
  <c r="F75" i="53" s="1"/>
  <c r="J17" i="53"/>
  <c r="J12" i="53"/>
  <c r="J49" i="53" s="1"/>
  <c r="E7" i="53"/>
  <c r="E68" i="53" s="1"/>
  <c r="AY98" i="1"/>
  <c r="AX98" i="1"/>
  <c r="BI88" i="52"/>
  <c r="BH88" i="52"/>
  <c r="BG88" i="52"/>
  <c r="BF88" i="52"/>
  <c r="T88" i="52"/>
  <c r="R88" i="52"/>
  <c r="P88" i="52"/>
  <c r="BK88" i="52"/>
  <c r="J88" i="52"/>
  <c r="BE88" i="52" s="1"/>
  <c r="BI87" i="52"/>
  <c r="BH87" i="52"/>
  <c r="BG87" i="52"/>
  <c r="BF87" i="52"/>
  <c r="T87" i="52"/>
  <c r="R87" i="52"/>
  <c r="P87" i="52"/>
  <c r="BK87" i="52"/>
  <c r="J87" i="52"/>
  <c r="BE87" i="52" s="1"/>
  <c r="BI86" i="52"/>
  <c r="BH86" i="52"/>
  <c r="BG86" i="52"/>
  <c r="BF86" i="52"/>
  <c r="T86" i="52"/>
  <c r="R86" i="52"/>
  <c r="P86" i="52"/>
  <c r="BK86" i="52"/>
  <c r="J86" i="52"/>
  <c r="BE86" i="52" s="1"/>
  <c r="BI85" i="52"/>
  <c r="BH85" i="52"/>
  <c r="BG85" i="52"/>
  <c r="BF85" i="52"/>
  <c r="T85" i="52"/>
  <c r="R85" i="52"/>
  <c r="P85" i="52"/>
  <c r="BK85" i="52"/>
  <c r="J85" i="52"/>
  <c r="BE85" i="52" s="1"/>
  <c r="BI84" i="52"/>
  <c r="BH84" i="52"/>
  <c r="BG84" i="52"/>
  <c r="BF84" i="52"/>
  <c r="T84" i="52"/>
  <c r="R84" i="52"/>
  <c r="P84" i="52"/>
  <c r="BK84" i="52"/>
  <c r="J84" i="52"/>
  <c r="BE84" i="52" s="1"/>
  <c r="BI83" i="52"/>
  <c r="BH83" i="52"/>
  <c r="BG83" i="52"/>
  <c r="BF83" i="52"/>
  <c r="BE83" i="52"/>
  <c r="T83" i="52"/>
  <c r="R83" i="52"/>
  <c r="P83" i="52"/>
  <c r="BK83" i="52"/>
  <c r="J83" i="52"/>
  <c r="BI82" i="52"/>
  <c r="BH82" i="52"/>
  <c r="BG82" i="52"/>
  <c r="BF82" i="52"/>
  <c r="T82" i="52"/>
  <c r="R82" i="52"/>
  <c r="P82" i="52"/>
  <c r="BK82" i="52"/>
  <c r="J82" i="52"/>
  <c r="BE82" i="52" s="1"/>
  <c r="BI81" i="52"/>
  <c r="BH81" i="52"/>
  <c r="BG81" i="52"/>
  <c r="BF81" i="52"/>
  <c r="T81" i="52"/>
  <c r="R81" i="52"/>
  <c r="P81" i="52"/>
  <c r="BK81" i="52"/>
  <c r="J81" i="52"/>
  <c r="BE81" i="52" s="1"/>
  <c r="J74" i="52"/>
  <c r="F74" i="52"/>
  <c r="F72" i="52"/>
  <c r="E70" i="52"/>
  <c r="J51" i="52"/>
  <c r="F51" i="52"/>
  <c r="F49" i="52"/>
  <c r="E47" i="52"/>
  <c r="J18" i="52"/>
  <c r="E18" i="52"/>
  <c r="F52" i="52" s="1"/>
  <c r="J17" i="52"/>
  <c r="J12" i="52"/>
  <c r="J72" i="52" s="1"/>
  <c r="E7" i="52"/>
  <c r="E45" i="52" s="1"/>
  <c r="AY97" i="1"/>
  <c r="AX97" i="1"/>
  <c r="BI88" i="51"/>
  <c r="BH88" i="51"/>
  <c r="BG88" i="51"/>
  <c r="BF88" i="51"/>
  <c r="T88" i="51"/>
  <c r="R88" i="51"/>
  <c r="P88" i="51"/>
  <c r="BK88" i="51"/>
  <c r="J88" i="51"/>
  <c r="BE88" i="51" s="1"/>
  <c r="BI87" i="51"/>
  <c r="BH87" i="51"/>
  <c r="BG87" i="51"/>
  <c r="BF87" i="51"/>
  <c r="T87" i="51"/>
  <c r="R87" i="51"/>
  <c r="P87" i="51"/>
  <c r="BK87" i="51"/>
  <c r="J87" i="51"/>
  <c r="BE87" i="51" s="1"/>
  <c r="BI86" i="51"/>
  <c r="BH86" i="51"/>
  <c r="BG86" i="51"/>
  <c r="BF86" i="51"/>
  <c r="T86" i="51"/>
  <c r="R86" i="51"/>
  <c r="P86" i="51"/>
  <c r="BK86" i="51"/>
  <c r="J86" i="51"/>
  <c r="BE86" i="51" s="1"/>
  <c r="BI85" i="51"/>
  <c r="BH85" i="51"/>
  <c r="BG85" i="51"/>
  <c r="BF85" i="51"/>
  <c r="T85" i="51"/>
  <c r="R85" i="51"/>
  <c r="P85" i="51"/>
  <c r="BK85" i="51"/>
  <c r="J85" i="51"/>
  <c r="BE85" i="51" s="1"/>
  <c r="BI84" i="51"/>
  <c r="BH84" i="51"/>
  <c r="BG84" i="51"/>
  <c r="BF84" i="51"/>
  <c r="T84" i="51"/>
  <c r="R84" i="51"/>
  <c r="P84" i="51"/>
  <c r="BK84" i="51"/>
  <c r="J84" i="51"/>
  <c r="BE84" i="51" s="1"/>
  <c r="BI83" i="51"/>
  <c r="BH83" i="51"/>
  <c r="BG83" i="51"/>
  <c r="BF83" i="51"/>
  <c r="T83" i="51"/>
  <c r="R83" i="51"/>
  <c r="P83" i="51"/>
  <c r="BK83" i="51"/>
  <c r="J83" i="51"/>
  <c r="BE83" i="51" s="1"/>
  <c r="BI82" i="51"/>
  <c r="BH82" i="51"/>
  <c r="BG82" i="51"/>
  <c r="BF82" i="51"/>
  <c r="T82" i="51"/>
  <c r="R82" i="51"/>
  <c r="P82" i="51"/>
  <c r="BK82" i="51"/>
  <c r="J82" i="51"/>
  <c r="BE82" i="51" s="1"/>
  <c r="BI81" i="51"/>
  <c r="BH81" i="51"/>
  <c r="BG81" i="51"/>
  <c r="BF81" i="51"/>
  <c r="T81" i="51"/>
  <c r="R81" i="51"/>
  <c r="P81" i="51"/>
  <c r="BK81" i="51"/>
  <c r="J81" i="51"/>
  <c r="BE81" i="51" s="1"/>
  <c r="J74" i="51"/>
  <c r="F74" i="51"/>
  <c r="F72" i="51"/>
  <c r="E70" i="51"/>
  <c r="J51" i="51"/>
  <c r="F51" i="51"/>
  <c r="F49" i="51"/>
  <c r="E47" i="51"/>
  <c r="J18" i="51"/>
  <c r="E18" i="51"/>
  <c r="F75" i="51" s="1"/>
  <c r="J17" i="51"/>
  <c r="J12" i="51"/>
  <c r="J49" i="51" s="1"/>
  <c r="E7" i="51"/>
  <c r="E68" i="51" s="1"/>
  <c r="AY96" i="1"/>
  <c r="AX96" i="1"/>
  <c r="BI88" i="50"/>
  <c r="BH88" i="50"/>
  <c r="BG88" i="50"/>
  <c r="BF88" i="50"/>
  <c r="T88" i="50"/>
  <c r="R88" i="50"/>
  <c r="P88" i="50"/>
  <c r="BK88" i="50"/>
  <c r="J88" i="50"/>
  <c r="BE88" i="50" s="1"/>
  <c r="BI87" i="50"/>
  <c r="BH87" i="50"/>
  <c r="BG87" i="50"/>
  <c r="BF87" i="50"/>
  <c r="T87" i="50"/>
  <c r="R87" i="50"/>
  <c r="P87" i="50"/>
  <c r="BK87" i="50"/>
  <c r="J87" i="50"/>
  <c r="BE87" i="50" s="1"/>
  <c r="BI86" i="50"/>
  <c r="BH86" i="50"/>
  <c r="BG86" i="50"/>
  <c r="BF86" i="50"/>
  <c r="T86" i="50"/>
  <c r="R86" i="50"/>
  <c r="P86" i="50"/>
  <c r="BK86" i="50"/>
  <c r="J86" i="50"/>
  <c r="BE86" i="50" s="1"/>
  <c r="BI85" i="50"/>
  <c r="BH85" i="50"/>
  <c r="BG85" i="50"/>
  <c r="BF85" i="50"/>
  <c r="T85" i="50"/>
  <c r="R85" i="50"/>
  <c r="P85" i="50"/>
  <c r="BK85" i="50"/>
  <c r="J85" i="50"/>
  <c r="BE85" i="50" s="1"/>
  <c r="BI84" i="50"/>
  <c r="BH84" i="50"/>
  <c r="BG84" i="50"/>
  <c r="BF84" i="50"/>
  <c r="T84" i="50"/>
  <c r="R84" i="50"/>
  <c r="P84" i="50"/>
  <c r="BK84" i="50"/>
  <c r="J84" i="50"/>
  <c r="BE84" i="50" s="1"/>
  <c r="BI83" i="50"/>
  <c r="BH83" i="50"/>
  <c r="BG83" i="50"/>
  <c r="BF83" i="50"/>
  <c r="T83" i="50"/>
  <c r="R83" i="50"/>
  <c r="P83" i="50"/>
  <c r="BK83" i="50"/>
  <c r="J83" i="50"/>
  <c r="BE83" i="50" s="1"/>
  <c r="BI82" i="50"/>
  <c r="BH82" i="50"/>
  <c r="BG82" i="50"/>
  <c r="BF82" i="50"/>
  <c r="T82" i="50"/>
  <c r="R82" i="50"/>
  <c r="P82" i="50"/>
  <c r="BK82" i="50"/>
  <c r="J82" i="50"/>
  <c r="BE82" i="50" s="1"/>
  <c r="BI81" i="50"/>
  <c r="BH81" i="50"/>
  <c r="BG81" i="50"/>
  <c r="BF81" i="50"/>
  <c r="T81" i="50"/>
  <c r="R81" i="50"/>
  <c r="P81" i="50"/>
  <c r="BK81" i="50"/>
  <c r="J81" i="50"/>
  <c r="BE81" i="50" s="1"/>
  <c r="J74" i="50"/>
  <c r="F74" i="50"/>
  <c r="F72" i="50"/>
  <c r="E70" i="50"/>
  <c r="J51" i="50"/>
  <c r="F51" i="50"/>
  <c r="F49" i="50"/>
  <c r="E47" i="50"/>
  <c r="J18" i="50"/>
  <c r="E18" i="50"/>
  <c r="J17" i="50"/>
  <c r="J12" i="50"/>
  <c r="E7" i="50"/>
  <c r="AY95" i="1"/>
  <c r="AX95" i="1"/>
  <c r="BI88" i="49"/>
  <c r="BH88" i="49"/>
  <c r="BG88" i="49"/>
  <c r="BF88" i="49"/>
  <c r="T88" i="49"/>
  <c r="R88" i="49"/>
  <c r="P88" i="49"/>
  <c r="BK88" i="49"/>
  <c r="J88" i="49"/>
  <c r="BE88" i="49" s="1"/>
  <c r="BI87" i="49"/>
  <c r="BH87" i="49"/>
  <c r="BG87" i="49"/>
  <c r="BF87" i="49"/>
  <c r="T87" i="49"/>
  <c r="R87" i="49"/>
  <c r="P87" i="49"/>
  <c r="BK87" i="49"/>
  <c r="J87" i="49"/>
  <c r="BE87" i="49" s="1"/>
  <c r="BI86" i="49"/>
  <c r="BH86" i="49"/>
  <c r="BG86" i="49"/>
  <c r="BF86" i="49"/>
  <c r="T86" i="49"/>
  <c r="R86" i="49"/>
  <c r="P86" i="49"/>
  <c r="BK86" i="49"/>
  <c r="J86" i="49"/>
  <c r="BE86" i="49" s="1"/>
  <c r="BI85" i="49"/>
  <c r="BH85" i="49"/>
  <c r="BG85" i="49"/>
  <c r="BF85" i="49"/>
  <c r="T85" i="49"/>
  <c r="R85" i="49"/>
  <c r="P85" i="49"/>
  <c r="BK85" i="49"/>
  <c r="J85" i="49"/>
  <c r="BE85" i="49" s="1"/>
  <c r="BI84" i="49"/>
  <c r="BH84" i="49"/>
  <c r="BG84" i="49"/>
  <c r="BF84" i="49"/>
  <c r="T84" i="49"/>
  <c r="R84" i="49"/>
  <c r="P84" i="49"/>
  <c r="BK84" i="49"/>
  <c r="J84" i="49"/>
  <c r="BE84" i="49" s="1"/>
  <c r="BI83" i="49"/>
  <c r="BH83" i="49"/>
  <c r="BG83" i="49"/>
  <c r="BF83" i="49"/>
  <c r="T83" i="49"/>
  <c r="R83" i="49"/>
  <c r="P83" i="49"/>
  <c r="BK83" i="49"/>
  <c r="J83" i="49"/>
  <c r="BE83" i="49" s="1"/>
  <c r="BI82" i="49"/>
  <c r="BH82" i="49"/>
  <c r="BG82" i="49"/>
  <c r="BF82" i="49"/>
  <c r="T82" i="49"/>
  <c r="R82" i="49"/>
  <c r="P82" i="49"/>
  <c r="BK82" i="49"/>
  <c r="J82" i="49"/>
  <c r="BE82" i="49" s="1"/>
  <c r="BI81" i="49"/>
  <c r="BH81" i="49"/>
  <c r="BG81" i="49"/>
  <c r="BF81" i="49"/>
  <c r="T81" i="49"/>
  <c r="R81" i="49"/>
  <c r="P81" i="49"/>
  <c r="BK81" i="49"/>
  <c r="J81" i="49"/>
  <c r="BE81" i="49" s="1"/>
  <c r="J74" i="49"/>
  <c r="F74" i="49"/>
  <c r="F72" i="49"/>
  <c r="E70" i="49"/>
  <c r="J51" i="49"/>
  <c r="F51" i="49"/>
  <c r="F49" i="49"/>
  <c r="E47" i="49"/>
  <c r="J18" i="49"/>
  <c r="E18" i="49"/>
  <c r="F52" i="49" s="1"/>
  <c r="J17" i="49"/>
  <c r="J12" i="49"/>
  <c r="J72" i="49" s="1"/>
  <c r="E7" i="49"/>
  <c r="E45" i="49" s="1"/>
  <c r="AY94" i="1"/>
  <c r="AX94" i="1"/>
  <c r="BI88" i="48"/>
  <c r="BH88" i="48"/>
  <c r="BG88" i="48"/>
  <c r="BF88" i="48"/>
  <c r="T88" i="48"/>
  <c r="R88" i="48"/>
  <c r="P88" i="48"/>
  <c r="BK88" i="48"/>
  <c r="J88" i="48"/>
  <c r="BE88" i="48" s="1"/>
  <c r="BI87" i="48"/>
  <c r="BH87" i="48"/>
  <c r="BG87" i="48"/>
  <c r="BF87" i="48"/>
  <c r="T87" i="48"/>
  <c r="R87" i="48"/>
  <c r="P87" i="48"/>
  <c r="BK87" i="48"/>
  <c r="J87" i="48"/>
  <c r="BE87" i="48" s="1"/>
  <c r="BI86" i="48"/>
  <c r="BH86" i="48"/>
  <c r="BG86" i="48"/>
  <c r="BF86" i="48"/>
  <c r="T86" i="48"/>
  <c r="R86" i="48"/>
  <c r="P86" i="48"/>
  <c r="BK86" i="48"/>
  <c r="J86" i="48"/>
  <c r="BE86" i="48" s="1"/>
  <c r="BI85" i="48"/>
  <c r="BH85" i="48"/>
  <c r="BG85" i="48"/>
  <c r="BF85" i="48"/>
  <c r="T85" i="48"/>
  <c r="R85" i="48"/>
  <c r="P85" i="48"/>
  <c r="BK85" i="48"/>
  <c r="J85" i="48"/>
  <c r="BE85" i="48" s="1"/>
  <c r="BI84" i="48"/>
  <c r="BH84" i="48"/>
  <c r="BG84" i="48"/>
  <c r="BF84" i="48"/>
  <c r="T84" i="48"/>
  <c r="R84" i="48"/>
  <c r="P84" i="48"/>
  <c r="BK84" i="48"/>
  <c r="J84" i="48"/>
  <c r="BE84" i="48" s="1"/>
  <c r="BI83" i="48"/>
  <c r="BH83" i="48"/>
  <c r="BG83" i="48"/>
  <c r="BF83" i="48"/>
  <c r="BE83" i="48"/>
  <c r="T83" i="48"/>
  <c r="R83" i="48"/>
  <c r="P83" i="48"/>
  <c r="BK83" i="48"/>
  <c r="J83" i="48"/>
  <c r="BI82" i="48"/>
  <c r="BH82" i="48"/>
  <c r="BG82" i="48"/>
  <c r="BF82" i="48"/>
  <c r="T82" i="48"/>
  <c r="R82" i="48"/>
  <c r="R80" i="48" s="1"/>
  <c r="R79" i="48" s="1"/>
  <c r="P82" i="48"/>
  <c r="BK82" i="48"/>
  <c r="J82" i="48"/>
  <c r="BE82" i="48" s="1"/>
  <c r="BI81" i="48"/>
  <c r="BH81" i="48"/>
  <c r="BG81" i="48"/>
  <c r="BF81" i="48"/>
  <c r="BE81" i="48"/>
  <c r="T81" i="48"/>
  <c r="R81" i="48"/>
  <c r="P81" i="48"/>
  <c r="BK81" i="48"/>
  <c r="J81" i="48"/>
  <c r="J74" i="48"/>
  <c r="F74" i="48"/>
  <c r="F72" i="48"/>
  <c r="E70" i="48"/>
  <c r="J51" i="48"/>
  <c r="F51" i="48"/>
  <c r="F49" i="48"/>
  <c r="E47" i="48"/>
  <c r="J18" i="48"/>
  <c r="E18" i="48"/>
  <c r="F75" i="48" s="1"/>
  <c r="J17" i="48"/>
  <c r="J12" i="48"/>
  <c r="J49" i="48" s="1"/>
  <c r="E7" i="48"/>
  <c r="E68" i="48" s="1"/>
  <c r="AY93" i="1"/>
  <c r="AX93" i="1"/>
  <c r="BI88" i="47"/>
  <c r="BH88" i="47"/>
  <c r="BG88" i="47"/>
  <c r="BF88" i="47"/>
  <c r="T88" i="47"/>
  <c r="R88" i="47"/>
  <c r="P88" i="47"/>
  <c r="BK88" i="47"/>
  <c r="J88" i="47"/>
  <c r="BE88" i="47" s="1"/>
  <c r="BI87" i="47"/>
  <c r="BH87" i="47"/>
  <c r="BG87" i="47"/>
  <c r="BF87" i="47"/>
  <c r="T87" i="47"/>
  <c r="R87" i="47"/>
  <c r="P87" i="47"/>
  <c r="BK87" i="47"/>
  <c r="J87" i="47"/>
  <c r="BE87" i="47" s="1"/>
  <c r="BI86" i="47"/>
  <c r="BH86" i="47"/>
  <c r="BG86" i="47"/>
  <c r="BF86" i="47"/>
  <c r="T86" i="47"/>
  <c r="R86" i="47"/>
  <c r="P86" i="47"/>
  <c r="BK86" i="47"/>
  <c r="J86" i="47"/>
  <c r="BE86" i="47" s="1"/>
  <c r="BI85" i="47"/>
  <c r="BH85" i="47"/>
  <c r="BG85" i="47"/>
  <c r="BF85" i="47"/>
  <c r="T85" i="47"/>
  <c r="R85" i="47"/>
  <c r="P85" i="47"/>
  <c r="BK85" i="47"/>
  <c r="J85" i="47"/>
  <c r="BE85" i="47" s="1"/>
  <c r="BI84" i="47"/>
  <c r="BH84" i="47"/>
  <c r="BG84" i="47"/>
  <c r="BF84" i="47"/>
  <c r="T84" i="47"/>
  <c r="R84" i="47"/>
  <c r="P84" i="47"/>
  <c r="BK84" i="47"/>
  <c r="J84" i="47"/>
  <c r="BE84" i="47" s="1"/>
  <c r="BI83" i="47"/>
  <c r="BH83" i="47"/>
  <c r="BG83" i="47"/>
  <c r="BF83" i="47"/>
  <c r="BE83" i="47"/>
  <c r="T83" i="47"/>
  <c r="R83" i="47"/>
  <c r="P83" i="47"/>
  <c r="BK83" i="47"/>
  <c r="J83" i="47"/>
  <c r="BI82" i="47"/>
  <c r="BH82" i="47"/>
  <c r="BG82" i="47"/>
  <c r="BF82" i="47"/>
  <c r="T82" i="47"/>
  <c r="R82" i="47"/>
  <c r="P82" i="47"/>
  <c r="BK82" i="47"/>
  <c r="J82" i="47"/>
  <c r="BE82" i="47" s="1"/>
  <c r="BI81" i="47"/>
  <c r="BH81" i="47"/>
  <c r="BG81" i="47"/>
  <c r="BF81" i="47"/>
  <c r="T81" i="47"/>
  <c r="R81" i="47"/>
  <c r="P81" i="47"/>
  <c r="BK81" i="47"/>
  <c r="J81" i="47"/>
  <c r="BE81" i="47" s="1"/>
  <c r="J74" i="47"/>
  <c r="F74" i="47"/>
  <c r="F72" i="47"/>
  <c r="E70" i="47"/>
  <c r="J51" i="47"/>
  <c r="F51" i="47"/>
  <c r="F49" i="47"/>
  <c r="E47" i="47"/>
  <c r="J18" i="47"/>
  <c r="E18" i="47"/>
  <c r="F52" i="47" s="1"/>
  <c r="J17" i="47"/>
  <c r="J12" i="47"/>
  <c r="J72" i="47" s="1"/>
  <c r="E7" i="47"/>
  <c r="E45" i="47" s="1"/>
  <c r="AY92" i="1"/>
  <c r="AX92" i="1"/>
  <c r="BI88" i="46"/>
  <c r="BH88" i="46"/>
  <c r="BG88" i="46"/>
  <c r="BF88" i="46"/>
  <c r="T88" i="46"/>
  <c r="R88" i="46"/>
  <c r="P88" i="46"/>
  <c r="BK88" i="46"/>
  <c r="J88" i="46"/>
  <c r="BE88" i="46" s="1"/>
  <c r="BI87" i="46"/>
  <c r="BH87" i="46"/>
  <c r="BG87" i="46"/>
  <c r="BF87" i="46"/>
  <c r="T87" i="46"/>
  <c r="R87" i="46"/>
  <c r="P87" i="46"/>
  <c r="BK87" i="46"/>
  <c r="J87" i="46"/>
  <c r="BE87" i="46" s="1"/>
  <c r="BI86" i="46"/>
  <c r="BH86" i="46"/>
  <c r="BG86" i="46"/>
  <c r="BF86" i="46"/>
  <c r="T86" i="46"/>
  <c r="R86" i="46"/>
  <c r="P86" i="46"/>
  <c r="BK86" i="46"/>
  <c r="J86" i="46"/>
  <c r="BE86" i="46" s="1"/>
  <c r="BI85" i="46"/>
  <c r="BH85" i="46"/>
  <c r="BG85" i="46"/>
  <c r="BF85" i="46"/>
  <c r="T85" i="46"/>
  <c r="R85" i="46"/>
  <c r="P85" i="46"/>
  <c r="BK85" i="46"/>
  <c r="J85" i="46"/>
  <c r="BE85" i="46" s="1"/>
  <c r="BI84" i="46"/>
  <c r="BH84" i="46"/>
  <c r="BG84" i="46"/>
  <c r="BF84" i="46"/>
  <c r="T84" i="46"/>
  <c r="R84" i="46"/>
  <c r="P84" i="46"/>
  <c r="BK84" i="46"/>
  <c r="J84" i="46"/>
  <c r="BE84" i="46" s="1"/>
  <c r="BI83" i="46"/>
  <c r="BH83" i="46"/>
  <c r="BG83" i="46"/>
  <c r="BF83" i="46"/>
  <c r="T83" i="46"/>
  <c r="R83" i="46"/>
  <c r="P83" i="46"/>
  <c r="BK83" i="46"/>
  <c r="J83" i="46"/>
  <c r="BE83" i="46" s="1"/>
  <c r="BI82" i="46"/>
  <c r="BH82" i="46"/>
  <c r="BG82" i="46"/>
  <c r="BF82" i="46"/>
  <c r="T82" i="46"/>
  <c r="R82" i="46"/>
  <c r="P82" i="46"/>
  <c r="BK82" i="46"/>
  <c r="J82" i="46"/>
  <c r="BE82" i="46" s="1"/>
  <c r="BI81" i="46"/>
  <c r="BH81" i="46"/>
  <c r="BG81" i="46"/>
  <c r="BF81" i="46"/>
  <c r="T81" i="46"/>
  <c r="R81" i="46"/>
  <c r="P81" i="46"/>
  <c r="BK81" i="46"/>
  <c r="J81" i="46"/>
  <c r="BE81" i="46" s="1"/>
  <c r="J74" i="46"/>
  <c r="F74" i="46"/>
  <c r="F72" i="46"/>
  <c r="E70" i="46"/>
  <c r="J51" i="46"/>
  <c r="F51" i="46"/>
  <c r="F49" i="46"/>
  <c r="E47" i="46"/>
  <c r="J18" i="46"/>
  <c r="E18" i="46"/>
  <c r="F75" i="46" s="1"/>
  <c r="J17" i="46"/>
  <c r="J12" i="46"/>
  <c r="J49" i="46" s="1"/>
  <c r="E7" i="46"/>
  <c r="E68" i="46" s="1"/>
  <c r="AY91" i="1"/>
  <c r="AX91" i="1"/>
  <c r="BI88" i="45"/>
  <c r="BH88" i="45"/>
  <c r="BG88" i="45"/>
  <c r="BF88" i="45"/>
  <c r="T88" i="45"/>
  <c r="R88" i="45"/>
  <c r="P88" i="45"/>
  <c r="BK88" i="45"/>
  <c r="J88" i="45"/>
  <c r="BE88" i="45" s="1"/>
  <c r="BI87" i="45"/>
  <c r="BH87" i="45"/>
  <c r="BG87" i="45"/>
  <c r="BF87" i="45"/>
  <c r="T87" i="45"/>
  <c r="R87" i="45"/>
  <c r="P87" i="45"/>
  <c r="BK87" i="45"/>
  <c r="J87" i="45"/>
  <c r="BE87" i="45" s="1"/>
  <c r="BI86" i="45"/>
  <c r="BH86" i="45"/>
  <c r="BG86" i="45"/>
  <c r="BF86" i="45"/>
  <c r="T86" i="45"/>
  <c r="R86" i="45"/>
  <c r="P86" i="45"/>
  <c r="BK86" i="45"/>
  <c r="J86" i="45"/>
  <c r="BE86" i="45" s="1"/>
  <c r="BI85" i="45"/>
  <c r="BH85" i="45"/>
  <c r="BG85" i="45"/>
  <c r="BF85" i="45"/>
  <c r="T85" i="45"/>
  <c r="R85" i="45"/>
  <c r="P85" i="45"/>
  <c r="BK85" i="45"/>
  <c r="J85" i="45"/>
  <c r="BE85" i="45" s="1"/>
  <c r="BI84" i="45"/>
  <c r="BH84" i="45"/>
  <c r="BG84" i="45"/>
  <c r="BF84" i="45"/>
  <c r="T84" i="45"/>
  <c r="R84" i="45"/>
  <c r="P84" i="45"/>
  <c r="BK84" i="45"/>
  <c r="J84" i="45"/>
  <c r="BE84" i="45" s="1"/>
  <c r="BI83" i="45"/>
  <c r="BH83" i="45"/>
  <c r="BG83" i="45"/>
  <c r="BF83" i="45"/>
  <c r="T83" i="45"/>
  <c r="R83" i="45"/>
  <c r="P83" i="45"/>
  <c r="BK83" i="45"/>
  <c r="J83" i="45"/>
  <c r="BE83" i="45" s="1"/>
  <c r="BI82" i="45"/>
  <c r="BH82" i="45"/>
  <c r="BG82" i="45"/>
  <c r="BF82" i="45"/>
  <c r="T82" i="45"/>
  <c r="R82" i="45"/>
  <c r="P82" i="45"/>
  <c r="BK82" i="45"/>
  <c r="J82" i="45"/>
  <c r="BE82" i="45" s="1"/>
  <c r="BI81" i="45"/>
  <c r="BH81" i="45"/>
  <c r="BG81" i="45"/>
  <c r="BF81" i="45"/>
  <c r="T81" i="45"/>
  <c r="R81" i="45"/>
  <c r="P81" i="45"/>
  <c r="BK81" i="45"/>
  <c r="J81" i="45"/>
  <c r="BE81" i="45" s="1"/>
  <c r="J74" i="45"/>
  <c r="F74" i="45"/>
  <c r="F72" i="45"/>
  <c r="E70" i="45"/>
  <c r="J51" i="45"/>
  <c r="F51" i="45"/>
  <c r="F49" i="45"/>
  <c r="E47" i="45"/>
  <c r="J18" i="45"/>
  <c r="E18" i="45"/>
  <c r="F52" i="45" s="1"/>
  <c r="J17" i="45"/>
  <c r="J12" i="45"/>
  <c r="J72" i="45" s="1"/>
  <c r="E7" i="45"/>
  <c r="E45" i="45" s="1"/>
  <c r="AY90" i="1"/>
  <c r="AX90" i="1"/>
  <c r="BI88" i="44"/>
  <c r="BH88" i="44"/>
  <c r="BG88" i="44"/>
  <c r="BF88" i="44"/>
  <c r="T88" i="44"/>
  <c r="R88" i="44"/>
  <c r="P88" i="44"/>
  <c r="BK88" i="44"/>
  <c r="J88" i="44"/>
  <c r="BE88" i="44" s="1"/>
  <c r="BI87" i="44"/>
  <c r="BH87" i="44"/>
  <c r="BG87" i="44"/>
  <c r="BF87" i="44"/>
  <c r="T87" i="44"/>
  <c r="R87" i="44"/>
  <c r="P87" i="44"/>
  <c r="BK87" i="44"/>
  <c r="J87" i="44"/>
  <c r="BE87" i="44" s="1"/>
  <c r="BI86" i="44"/>
  <c r="BH86" i="44"/>
  <c r="BG86" i="44"/>
  <c r="BF86" i="44"/>
  <c r="T86" i="44"/>
  <c r="R86" i="44"/>
  <c r="P86" i="44"/>
  <c r="BK86" i="44"/>
  <c r="J86" i="44"/>
  <c r="BE86" i="44" s="1"/>
  <c r="BI85" i="44"/>
  <c r="BH85" i="44"/>
  <c r="BG85" i="44"/>
  <c r="BF85" i="44"/>
  <c r="T85" i="44"/>
  <c r="R85" i="44"/>
  <c r="P85" i="44"/>
  <c r="BK85" i="44"/>
  <c r="J85" i="44"/>
  <c r="BE85" i="44" s="1"/>
  <c r="BI84" i="44"/>
  <c r="BH84" i="44"/>
  <c r="BG84" i="44"/>
  <c r="BF84" i="44"/>
  <c r="T84" i="44"/>
  <c r="R84" i="44"/>
  <c r="P84" i="44"/>
  <c r="BK84" i="44"/>
  <c r="J84" i="44"/>
  <c r="BE84" i="44" s="1"/>
  <c r="BI83" i="44"/>
  <c r="BH83" i="44"/>
  <c r="BG83" i="44"/>
  <c r="BF83" i="44"/>
  <c r="BE83" i="44"/>
  <c r="T83" i="44"/>
  <c r="R83" i="44"/>
  <c r="P83" i="44"/>
  <c r="BK83" i="44"/>
  <c r="J83" i="44"/>
  <c r="BI82" i="44"/>
  <c r="BH82" i="44"/>
  <c r="BG82" i="44"/>
  <c r="BF82" i="44"/>
  <c r="T82" i="44"/>
  <c r="R82" i="44"/>
  <c r="P82" i="44"/>
  <c r="BK82" i="44"/>
  <c r="J82" i="44"/>
  <c r="BE82" i="44" s="1"/>
  <c r="BI81" i="44"/>
  <c r="BH81" i="44"/>
  <c r="BG81" i="44"/>
  <c r="BF81" i="44"/>
  <c r="T81" i="44"/>
  <c r="R81" i="44"/>
  <c r="P81" i="44"/>
  <c r="BK81" i="44"/>
  <c r="J81" i="44"/>
  <c r="BE81" i="44" s="1"/>
  <c r="J74" i="44"/>
  <c r="F74" i="44"/>
  <c r="F72" i="44"/>
  <c r="E70" i="44"/>
  <c r="J51" i="44"/>
  <c r="F51" i="44"/>
  <c r="F49" i="44"/>
  <c r="E47" i="44"/>
  <c r="J18" i="44"/>
  <c r="E18" i="44"/>
  <c r="F75" i="44" s="1"/>
  <c r="J17" i="44"/>
  <c r="J12" i="44"/>
  <c r="J49" i="44" s="1"/>
  <c r="E7" i="44"/>
  <c r="E68" i="44" s="1"/>
  <c r="AY89" i="1"/>
  <c r="AX89" i="1"/>
  <c r="BI88" i="43"/>
  <c r="BH88" i="43"/>
  <c r="BG88" i="43"/>
  <c r="BF88" i="43"/>
  <c r="T88" i="43"/>
  <c r="R88" i="43"/>
  <c r="P88" i="43"/>
  <c r="BK88" i="43"/>
  <c r="J88" i="43"/>
  <c r="BE88" i="43" s="1"/>
  <c r="BI87" i="43"/>
  <c r="BH87" i="43"/>
  <c r="BG87" i="43"/>
  <c r="BF87" i="43"/>
  <c r="T87" i="43"/>
  <c r="R87" i="43"/>
  <c r="P87" i="43"/>
  <c r="BK87" i="43"/>
  <c r="J87" i="43"/>
  <c r="BE87" i="43" s="1"/>
  <c r="BI86" i="43"/>
  <c r="BH86" i="43"/>
  <c r="BG86" i="43"/>
  <c r="BF86" i="43"/>
  <c r="T86" i="43"/>
  <c r="R86" i="43"/>
  <c r="P86" i="43"/>
  <c r="BK86" i="43"/>
  <c r="J86" i="43"/>
  <c r="BE86" i="43" s="1"/>
  <c r="BI85" i="43"/>
  <c r="BH85" i="43"/>
  <c r="BG85" i="43"/>
  <c r="BF85" i="43"/>
  <c r="T85" i="43"/>
  <c r="R85" i="43"/>
  <c r="P85" i="43"/>
  <c r="BK85" i="43"/>
  <c r="J85" i="43"/>
  <c r="BE85" i="43" s="1"/>
  <c r="BI84" i="43"/>
  <c r="BH84" i="43"/>
  <c r="BG84" i="43"/>
  <c r="BF84" i="43"/>
  <c r="T84" i="43"/>
  <c r="R84" i="43"/>
  <c r="P84" i="43"/>
  <c r="BK84" i="43"/>
  <c r="J84" i="43"/>
  <c r="BE84" i="43" s="1"/>
  <c r="BI83" i="43"/>
  <c r="BH83" i="43"/>
  <c r="BG83" i="43"/>
  <c r="BF83" i="43"/>
  <c r="T83" i="43"/>
  <c r="R83" i="43"/>
  <c r="P83" i="43"/>
  <c r="BK83" i="43"/>
  <c r="J83" i="43"/>
  <c r="BE83" i="43" s="1"/>
  <c r="BI82" i="43"/>
  <c r="BH82" i="43"/>
  <c r="BG82" i="43"/>
  <c r="BF82" i="43"/>
  <c r="T82" i="43"/>
  <c r="R82" i="43"/>
  <c r="P82" i="43"/>
  <c r="BK82" i="43"/>
  <c r="J82" i="43"/>
  <c r="BE82" i="43" s="1"/>
  <c r="BI81" i="43"/>
  <c r="BH81" i="43"/>
  <c r="BG81" i="43"/>
  <c r="BF81" i="43"/>
  <c r="T81" i="43"/>
  <c r="R81" i="43"/>
  <c r="P81" i="43"/>
  <c r="BK81" i="43"/>
  <c r="J81" i="43"/>
  <c r="BE81" i="43" s="1"/>
  <c r="J74" i="43"/>
  <c r="F74" i="43"/>
  <c r="F72" i="43"/>
  <c r="E70" i="43"/>
  <c r="J51" i="43"/>
  <c r="F51" i="43"/>
  <c r="F49" i="43"/>
  <c r="E47" i="43"/>
  <c r="J18" i="43"/>
  <c r="E18" i="43"/>
  <c r="F52" i="43" s="1"/>
  <c r="J17" i="43"/>
  <c r="J12" i="43"/>
  <c r="J72" i="43" s="1"/>
  <c r="E7" i="43"/>
  <c r="E45" i="43" s="1"/>
  <c r="AY88" i="1"/>
  <c r="AX88" i="1"/>
  <c r="BI88" i="42"/>
  <c r="BH88" i="42"/>
  <c r="BG88" i="42"/>
  <c r="BF88" i="42"/>
  <c r="T88" i="42"/>
  <c r="R88" i="42"/>
  <c r="P88" i="42"/>
  <c r="BK88" i="42"/>
  <c r="J88" i="42"/>
  <c r="BE88" i="42" s="1"/>
  <c r="BI87" i="42"/>
  <c r="BH87" i="42"/>
  <c r="BG87" i="42"/>
  <c r="BF87" i="42"/>
  <c r="T87" i="42"/>
  <c r="R87" i="42"/>
  <c r="P87" i="42"/>
  <c r="BK87" i="42"/>
  <c r="J87" i="42"/>
  <c r="BE87" i="42" s="1"/>
  <c r="BI86" i="42"/>
  <c r="BH86" i="42"/>
  <c r="BG86" i="42"/>
  <c r="BF86" i="42"/>
  <c r="T86" i="42"/>
  <c r="R86" i="42"/>
  <c r="P86" i="42"/>
  <c r="BK86" i="42"/>
  <c r="J86" i="42"/>
  <c r="BE86" i="42" s="1"/>
  <c r="BI85" i="42"/>
  <c r="BH85" i="42"/>
  <c r="BG85" i="42"/>
  <c r="BF85" i="42"/>
  <c r="T85" i="42"/>
  <c r="R85" i="42"/>
  <c r="P85" i="42"/>
  <c r="BK85" i="42"/>
  <c r="J85" i="42"/>
  <c r="BE85" i="42" s="1"/>
  <c r="BI84" i="42"/>
  <c r="BH84" i="42"/>
  <c r="BG84" i="42"/>
  <c r="BF84" i="42"/>
  <c r="T84" i="42"/>
  <c r="R84" i="42"/>
  <c r="P84" i="42"/>
  <c r="BK84" i="42"/>
  <c r="J84" i="42"/>
  <c r="BE84" i="42" s="1"/>
  <c r="BI83" i="42"/>
  <c r="BH83" i="42"/>
  <c r="BG83" i="42"/>
  <c r="BF83" i="42"/>
  <c r="T83" i="42"/>
  <c r="R83" i="42"/>
  <c r="P83" i="42"/>
  <c r="BK83" i="42"/>
  <c r="J83" i="42"/>
  <c r="BE83" i="42" s="1"/>
  <c r="BI82" i="42"/>
  <c r="BH82" i="42"/>
  <c r="BG82" i="42"/>
  <c r="BF82" i="42"/>
  <c r="T82" i="42"/>
  <c r="R82" i="42"/>
  <c r="P82" i="42"/>
  <c r="BK82" i="42"/>
  <c r="J82" i="42"/>
  <c r="BE82" i="42" s="1"/>
  <c r="BI81" i="42"/>
  <c r="BH81" i="42"/>
  <c r="BG81" i="42"/>
  <c r="BF81" i="42"/>
  <c r="T81" i="42"/>
  <c r="R81" i="42"/>
  <c r="P81" i="42"/>
  <c r="BK81" i="42"/>
  <c r="J81" i="42"/>
  <c r="BE81" i="42" s="1"/>
  <c r="J74" i="42"/>
  <c r="F74" i="42"/>
  <c r="F72" i="42"/>
  <c r="E70" i="42"/>
  <c r="J51" i="42"/>
  <c r="F51" i="42"/>
  <c r="F49" i="42"/>
  <c r="E47" i="42"/>
  <c r="J18" i="42"/>
  <c r="E18" i="42"/>
  <c r="F75" i="42" s="1"/>
  <c r="J17" i="42"/>
  <c r="J12" i="42"/>
  <c r="J49" i="42" s="1"/>
  <c r="E7" i="42"/>
  <c r="E68" i="42" s="1"/>
  <c r="AY87" i="1"/>
  <c r="AX87" i="1"/>
  <c r="BI88" i="41"/>
  <c r="BH88" i="41"/>
  <c r="BG88" i="41"/>
  <c r="BF88" i="41"/>
  <c r="T88" i="41"/>
  <c r="R88" i="41"/>
  <c r="P88" i="41"/>
  <c r="BK88" i="41"/>
  <c r="J88" i="41"/>
  <c r="BE88" i="41" s="1"/>
  <c r="BI87" i="41"/>
  <c r="BH87" i="41"/>
  <c r="BG87" i="41"/>
  <c r="BF87" i="41"/>
  <c r="T87" i="41"/>
  <c r="R87" i="41"/>
  <c r="P87" i="41"/>
  <c r="BK87" i="41"/>
  <c r="J87" i="41"/>
  <c r="BE87" i="41" s="1"/>
  <c r="BI86" i="41"/>
  <c r="BH86" i="41"/>
  <c r="BG86" i="41"/>
  <c r="BF86" i="41"/>
  <c r="T86" i="41"/>
  <c r="R86" i="41"/>
  <c r="P86" i="41"/>
  <c r="BK86" i="41"/>
  <c r="J86" i="41"/>
  <c r="BE86" i="41" s="1"/>
  <c r="BI85" i="41"/>
  <c r="BH85" i="41"/>
  <c r="BG85" i="41"/>
  <c r="BF85" i="41"/>
  <c r="T85" i="41"/>
  <c r="R85" i="41"/>
  <c r="P85" i="41"/>
  <c r="BK85" i="41"/>
  <c r="J85" i="41"/>
  <c r="BE85" i="41" s="1"/>
  <c r="BI84" i="41"/>
  <c r="BH84" i="41"/>
  <c r="BG84" i="41"/>
  <c r="BF84" i="41"/>
  <c r="T84" i="41"/>
  <c r="R84" i="41"/>
  <c r="P84" i="41"/>
  <c r="BK84" i="41"/>
  <c r="J84" i="41"/>
  <c r="BE84" i="41" s="1"/>
  <c r="BI83" i="41"/>
  <c r="BH83" i="41"/>
  <c r="BG83" i="41"/>
  <c r="BF83" i="41"/>
  <c r="T83" i="41"/>
  <c r="R83" i="41"/>
  <c r="P83" i="41"/>
  <c r="BK83" i="41"/>
  <c r="J83" i="41"/>
  <c r="BE83" i="41" s="1"/>
  <c r="BI82" i="41"/>
  <c r="BH82" i="41"/>
  <c r="BG82" i="41"/>
  <c r="BF82" i="41"/>
  <c r="T82" i="41"/>
  <c r="R82" i="41"/>
  <c r="P82" i="41"/>
  <c r="BK82" i="41"/>
  <c r="J82" i="41"/>
  <c r="BE82" i="41" s="1"/>
  <c r="BI81" i="41"/>
  <c r="BH81" i="41"/>
  <c r="BG81" i="41"/>
  <c r="BF81" i="41"/>
  <c r="T81" i="41"/>
  <c r="R81" i="41"/>
  <c r="P81" i="41"/>
  <c r="BK81" i="41"/>
  <c r="J81" i="41"/>
  <c r="BE81" i="41" s="1"/>
  <c r="J74" i="41"/>
  <c r="F74" i="41"/>
  <c r="F72" i="41"/>
  <c r="E70" i="41"/>
  <c r="J51" i="41"/>
  <c r="F51" i="41"/>
  <c r="F49" i="41"/>
  <c r="E47" i="41"/>
  <c r="J18" i="41"/>
  <c r="E18" i="41"/>
  <c r="F52" i="41" s="1"/>
  <c r="J17" i="41"/>
  <c r="J12" i="41"/>
  <c r="J72" i="41" s="1"/>
  <c r="E7" i="41"/>
  <c r="E45" i="41" s="1"/>
  <c r="AY86" i="1"/>
  <c r="AX86" i="1"/>
  <c r="BI88" i="40"/>
  <c r="BH88" i="40"/>
  <c r="BG88" i="40"/>
  <c r="BF88" i="40"/>
  <c r="T88" i="40"/>
  <c r="R88" i="40"/>
  <c r="P88" i="40"/>
  <c r="BK88" i="40"/>
  <c r="J88" i="40"/>
  <c r="BE88" i="40" s="1"/>
  <c r="BI87" i="40"/>
  <c r="BH87" i="40"/>
  <c r="BG87" i="40"/>
  <c r="BF87" i="40"/>
  <c r="T87" i="40"/>
  <c r="R87" i="40"/>
  <c r="P87" i="40"/>
  <c r="BK87" i="40"/>
  <c r="J87" i="40"/>
  <c r="BE87" i="40" s="1"/>
  <c r="BI86" i="40"/>
  <c r="BH86" i="40"/>
  <c r="BG86" i="40"/>
  <c r="BF86" i="40"/>
  <c r="T86" i="40"/>
  <c r="R86" i="40"/>
  <c r="P86" i="40"/>
  <c r="BK86" i="40"/>
  <c r="J86" i="40"/>
  <c r="BE86" i="40" s="1"/>
  <c r="BI85" i="40"/>
  <c r="BH85" i="40"/>
  <c r="BG85" i="40"/>
  <c r="BF85" i="40"/>
  <c r="T85" i="40"/>
  <c r="R85" i="40"/>
  <c r="P85" i="40"/>
  <c r="BK85" i="40"/>
  <c r="J85" i="40"/>
  <c r="BE85" i="40" s="1"/>
  <c r="BI84" i="40"/>
  <c r="BH84" i="40"/>
  <c r="BG84" i="40"/>
  <c r="BF84" i="40"/>
  <c r="T84" i="40"/>
  <c r="R84" i="40"/>
  <c r="P84" i="40"/>
  <c r="BK84" i="40"/>
  <c r="J84" i="40"/>
  <c r="BE84" i="40" s="1"/>
  <c r="BI83" i="40"/>
  <c r="BH83" i="40"/>
  <c r="BG83" i="40"/>
  <c r="BF83" i="40"/>
  <c r="T83" i="40"/>
  <c r="R83" i="40"/>
  <c r="P83" i="40"/>
  <c r="BK83" i="40"/>
  <c r="J83" i="40"/>
  <c r="BE83" i="40" s="1"/>
  <c r="BI82" i="40"/>
  <c r="BH82" i="40"/>
  <c r="BG82" i="40"/>
  <c r="BF82" i="40"/>
  <c r="T82" i="40"/>
  <c r="R82" i="40"/>
  <c r="P82" i="40"/>
  <c r="BK82" i="40"/>
  <c r="J82" i="40"/>
  <c r="BE82" i="40" s="1"/>
  <c r="BI81" i="40"/>
  <c r="BH81" i="40"/>
  <c r="BG81" i="40"/>
  <c r="BF81" i="40"/>
  <c r="T81" i="40"/>
  <c r="R81" i="40"/>
  <c r="P81" i="40"/>
  <c r="BK81" i="40"/>
  <c r="J81" i="40"/>
  <c r="BE81" i="40" s="1"/>
  <c r="J74" i="40"/>
  <c r="F74" i="40"/>
  <c r="F72" i="40"/>
  <c r="E70" i="40"/>
  <c r="J51" i="40"/>
  <c r="F51" i="40"/>
  <c r="F49" i="40"/>
  <c r="E47" i="40"/>
  <c r="J18" i="40"/>
  <c r="E18" i="40"/>
  <c r="F75" i="40" s="1"/>
  <c r="J17" i="40"/>
  <c r="J12" i="40"/>
  <c r="J49" i="40" s="1"/>
  <c r="E7" i="40"/>
  <c r="E68" i="40" s="1"/>
  <c r="AY85" i="1"/>
  <c r="AX85" i="1"/>
  <c r="BI88" i="39"/>
  <c r="BH88" i="39"/>
  <c r="BG88" i="39"/>
  <c r="BF88" i="39"/>
  <c r="T88" i="39"/>
  <c r="R88" i="39"/>
  <c r="P88" i="39"/>
  <c r="BK88" i="39"/>
  <c r="J88" i="39"/>
  <c r="BE88" i="39" s="1"/>
  <c r="BI87" i="39"/>
  <c r="BH87" i="39"/>
  <c r="BG87" i="39"/>
  <c r="BF87" i="39"/>
  <c r="T87" i="39"/>
  <c r="R87" i="39"/>
  <c r="P87" i="39"/>
  <c r="BK87" i="39"/>
  <c r="J87" i="39"/>
  <c r="BE87" i="39" s="1"/>
  <c r="BI86" i="39"/>
  <c r="BH86" i="39"/>
  <c r="BG86" i="39"/>
  <c r="BF86" i="39"/>
  <c r="T86" i="39"/>
  <c r="R86" i="39"/>
  <c r="P86" i="39"/>
  <c r="BK86" i="39"/>
  <c r="J86" i="39"/>
  <c r="BE86" i="39" s="1"/>
  <c r="BI85" i="39"/>
  <c r="BH85" i="39"/>
  <c r="BG85" i="39"/>
  <c r="BF85" i="39"/>
  <c r="T85" i="39"/>
  <c r="R85" i="39"/>
  <c r="P85" i="39"/>
  <c r="BK85" i="39"/>
  <c r="J85" i="39"/>
  <c r="BE85" i="39" s="1"/>
  <c r="BI84" i="39"/>
  <c r="BH84" i="39"/>
  <c r="BG84" i="39"/>
  <c r="BF84" i="39"/>
  <c r="T84" i="39"/>
  <c r="R84" i="39"/>
  <c r="P84" i="39"/>
  <c r="BK84" i="39"/>
  <c r="J84" i="39"/>
  <c r="BE84" i="39" s="1"/>
  <c r="BI83" i="39"/>
  <c r="BH83" i="39"/>
  <c r="BG83" i="39"/>
  <c r="BF83" i="39"/>
  <c r="T83" i="39"/>
  <c r="R83" i="39"/>
  <c r="P83" i="39"/>
  <c r="BK83" i="39"/>
  <c r="J83" i="39"/>
  <c r="BE83" i="39" s="1"/>
  <c r="BI82" i="39"/>
  <c r="BH82" i="39"/>
  <c r="BG82" i="39"/>
  <c r="BF82" i="39"/>
  <c r="T82" i="39"/>
  <c r="R82" i="39"/>
  <c r="P82" i="39"/>
  <c r="BK82" i="39"/>
  <c r="J82" i="39"/>
  <c r="BE82" i="39" s="1"/>
  <c r="BI81" i="39"/>
  <c r="BH81" i="39"/>
  <c r="BG81" i="39"/>
  <c r="BF81" i="39"/>
  <c r="T81" i="39"/>
  <c r="R81" i="39"/>
  <c r="P81" i="39"/>
  <c r="BK81" i="39"/>
  <c r="J81" i="39"/>
  <c r="BE81" i="39" s="1"/>
  <c r="J74" i="39"/>
  <c r="F74" i="39"/>
  <c r="F72" i="39"/>
  <c r="E70" i="39"/>
  <c r="J51" i="39"/>
  <c r="F51" i="39"/>
  <c r="F49" i="39"/>
  <c r="E47" i="39"/>
  <c r="J18" i="39"/>
  <c r="E18" i="39"/>
  <c r="F52" i="39" s="1"/>
  <c r="J17" i="39"/>
  <c r="J12" i="39"/>
  <c r="J72" i="39" s="1"/>
  <c r="E7" i="39"/>
  <c r="E45" i="39" s="1"/>
  <c r="AY84" i="1"/>
  <c r="AX84" i="1"/>
  <c r="BI88" i="38"/>
  <c r="BH88" i="38"/>
  <c r="BG88" i="38"/>
  <c r="BF88" i="38"/>
  <c r="T88" i="38"/>
  <c r="R88" i="38"/>
  <c r="P88" i="38"/>
  <c r="BK88" i="38"/>
  <c r="J88" i="38"/>
  <c r="BE88" i="38" s="1"/>
  <c r="BI87" i="38"/>
  <c r="BH87" i="38"/>
  <c r="BG87" i="38"/>
  <c r="BF87" i="38"/>
  <c r="T87" i="38"/>
  <c r="R87" i="38"/>
  <c r="P87" i="38"/>
  <c r="BK87" i="38"/>
  <c r="J87" i="38"/>
  <c r="BE87" i="38" s="1"/>
  <c r="BI86" i="38"/>
  <c r="BH86" i="38"/>
  <c r="BG86" i="38"/>
  <c r="BF86" i="38"/>
  <c r="T86" i="38"/>
  <c r="R86" i="38"/>
  <c r="P86" i="38"/>
  <c r="BK86" i="38"/>
  <c r="J86" i="38"/>
  <c r="BE86" i="38" s="1"/>
  <c r="BI85" i="38"/>
  <c r="BH85" i="38"/>
  <c r="BG85" i="38"/>
  <c r="BF85" i="38"/>
  <c r="T85" i="38"/>
  <c r="R85" i="38"/>
  <c r="P85" i="38"/>
  <c r="BK85" i="38"/>
  <c r="J85" i="38"/>
  <c r="BE85" i="38" s="1"/>
  <c r="BI84" i="38"/>
  <c r="BH84" i="38"/>
  <c r="BG84" i="38"/>
  <c r="BF84" i="38"/>
  <c r="T84" i="38"/>
  <c r="R84" i="38"/>
  <c r="P84" i="38"/>
  <c r="BK84" i="38"/>
  <c r="J84" i="38"/>
  <c r="BE84" i="38" s="1"/>
  <c r="BI83" i="38"/>
  <c r="BH83" i="38"/>
  <c r="BG83" i="38"/>
  <c r="BF83" i="38"/>
  <c r="T83" i="38"/>
  <c r="R83" i="38"/>
  <c r="P83" i="38"/>
  <c r="BK83" i="38"/>
  <c r="J83" i="38"/>
  <c r="BE83" i="38" s="1"/>
  <c r="BI82" i="38"/>
  <c r="BH82" i="38"/>
  <c r="BG82" i="38"/>
  <c r="BF82" i="38"/>
  <c r="T82" i="38"/>
  <c r="R82" i="38"/>
  <c r="P82" i="38"/>
  <c r="BK82" i="38"/>
  <c r="J82" i="38"/>
  <c r="BE82" i="38" s="1"/>
  <c r="BI81" i="38"/>
  <c r="BH81" i="38"/>
  <c r="BG81" i="38"/>
  <c r="BF81" i="38"/>
  <c r="T81" i="38"/>
  <c r="R81" i="38"/>
  <c r="P81" i="38"/>
  <c r="BK81" i="38"/>
  <c r="J81" i="38"/>
  <c r="BE81" i="38" s="1"/>
  <c r="J74" i="38"/>
  <c r="F74" i="38"/>
  <c r="F72" i="38"/>
  <c r="E70" i="38"/>
  <c r="J51" i="38"/>
  <c r="F51" i="38"/>
  <c r="F49" i="38"/>
  <c r="E47" i="38"/>
  <c r="J18" i="38"/>
  <c r="E18" i="38"/>
  <c r="F75" i="38" s="1"/>
  <c r="J17" i="38"/>
  <c r="J12" i="38"/>
  <c r="J49" i="38" s="1"/>
  <c r="E7" i="38"/>
  <c r="E68" i="38" s="1"/>
  <c r="AY83" i="1"/>
  <c r="AX83" i="1"/>
  <c r="BI88" i="37"/>
  <c r="BH88" i="37"/>
  <c r="BG88" i="37"/>
  <c r="BF88" i="37"/>
  <c r="T88" i="37"/>
  <c r="R88" i="37"/>
  <c r="P88" i="37"/>
  <c r="BK88" i="37"/>
  <c r="J88" i="37"/>
  <c r="BE88" i="37" s="1"/>
  <c r="BI87" i="37"/>
  <c r="BH87" i="37"/>
  <c r="BG87" i="37"/>
  <c r="BF87" i="37"/>
  <c r="T87" i="37"/>
  <c r="R87" i="37"/>
  <c r="P87" i="37"/>
  <c r="BK87" i="37"/>
  <c r="J87" i="37"/>
  <c r="BE87" i="37" s="1"/>
  <c r="BI86" i="37"/>
  <c r="BH86" i="37"/>
  <c r="BG86" i="37"/>
  <c r="BF86" i="37"/>
  <c r="T86" i="37"/>
  <c r="R86" i="37"/>
  <c r="P86" i="37"/>
  <c r="BK86" i="37"/>
  <c r="J86" i="37"/>
  <c r="BE86" i="37" s="1"/>
  <c r="BI85" i="37"/>
  <c r="BH85" i="37"/>
  <c r="BG85" i="37"/>
  <c r="BF85" i="37"/>
  <c r="T85" i="37"/>
  <c r="R85" i="37"/>
  <c r="P85" i="37"/>
  <c r="BK85" i="37"/>
  <c r="J85" i="37"/>
  <c r="BE85" i="37" s="1"/>
  <c r="BI84" i="37"/>
  <c r="BH84" i="37"/>
  <c r="BG84" i="37"/>
  <c r="BF84" i="37"/>
  <c r="T84" i="37"/>
  <c r="R84" i="37"/>
  <c r="P84" i="37"/>
  <c r="BK84" i="37"/>
  <c r="J84" i="37"/>
  <c r="BE84" i="37" s="1"/>
  <c r="BI83" i="37"/>
  <c r="BH83" i="37"/>
  <c r="BG83" i="37"/>
  <c r="BF83" i="37"/>
  <c r="T83" i="37"/>
  <c r="R83" i="37"/>
  <c r="R80" i="37" s="1"/>
  <c r="R79" i="37" s="1"/>
  <c r="P83" i="37"/>
  <c r="BK83" i="37"/>
  <c r="J83" i="37"/>
  <c r="BE83" i="37" s="1"/>
  <c r="BI82" i="37"/>
  <c r="BH82" i="37"/>
  <c r="BG82" i="37"/>
  <c r="BF82" i="37"/>
  <c r="T82" i="37"/>
  <c r="R82" i="37"/>
  <c r="P82" i="37"/>
  <c r="BK82" i="37"/>
  <c r="J82" i="37"/>
  <c r="BE82" i="37" s="1"/>
  <c r="BI81" i="37"/>
  <c r="BH81" i="37"/>
  <c r="BG81" i="37"/>
  <c r="BF81" i="37"/>
  <c r="T81" i="37"/>
  <c r="R81" i="37"/>
  <c r="P81" i="37"/>
  <c r="BK81" i="37"/>
  <c r="J81" i="37"/>
  <c r="BE81" i="37" s="1"/>
  <c r="J74" i="37"/>
  <c r="F74" i="37"/>
  <c r="F72" i="37"/>
  <c r="E70" i="37"/>
  <c r="J51" i="37"/>
  <c r="F51" i="37"/>
  <c r="F49" i="37"/>
  <c r="E47" i="37"/>
  <c r="J18" i="37"/>
  <c r="E18" i="37"/>
  <c r="F52" i="37" s="1"/>
  <c r="J17" i="37"/>
  <c r="J12" i="37"/>
  <c r="J72" i="37" s="1"/>
  <c r="E7" i="37"/>
  <c r="E45" i="37" s="1"/>
  <c r="AY82" i="1"/>
  <c r="AX82" i="1"/>
  <c r="BI86" i="36"/>
  <c r="BH86" i="36"/>
  <c r="BG86" i="36"/>
  <c r="BF86" i="36"/>
  <c r="T86" i="36"/>
  <c r="R86" i="36"/>
  <c r="P86" i="36"/>
  <c r="BK86" i="36"/>
  <c r="J86" i="36"/>
  <c r="BE86" i="36" s="1"/>
  <c r="BI85" i="36"/>
  <c r="BH85" i="36"/>
  <c r="BG85" i="36"/>
  <c r="BF85" i="36"/>
  <c r="T85" i="36"/>
  <c r="R85" i="36"/>
  <c r="P85" i="36"/>
  <c r="BK85" i="36"/>
  <c r="J85" i="36"/>
  <c r="BE85" i="36" s="1"/>
  <c r="BI84" i="36"/>
  <c r="BH84" i="36"/>
  <c r="BG84" i="36"/>
  <c r="BF84" i="36"/>
  <c r="T84" i="36"/>
  <c r="R84" i="36"/>
  <c r="P84" i="36"/>
  <c r="BK84" i="36"/>
  <c r="J84" i="36"/>
  <c r="BE84" i="36" s="1"/>
  <c r="BI83" i="36"/>
  <c r="BH83" i="36"/>
  <c r="BG83" i="36"/>
  <c r="BF83" i="36"/>
  <c r="T83" i="36"/>
  <c r="R83" i="36"/>
  <c r="P83" i="36"/>
  <c r="BK83" i="36"/>
  <c r="J83" i="36"/>
  <c r="BE83" i="36" s="1"/>
  <c r="BI82" i="36"/>
  <c r="BH82" i="36"/>
  <c r="BG82" i="36"/>
  <c r="BF82" i="36"/>
  <c r="T82" i="36"/>
  <c r="R82" i="36"/>
  <c r="P82" i="36"/>
  <c r="BK82" i="36"/>
  <c r="J82" i="36"/>
  <c r="BE82" i="36" s="1"/>
  <c r="BI81" i="36"/>
  <c r="BH81" i="36"/>
  <c r="BG81" i="36"/>
  <c r="BF81" i="36"/>
  <c r="T81" i="36"/>
  <c r="R81" i="36"/>
  <c r="P81" i="36"/>
  <c r="BK81" i="36"/>
  <c r="J81" i="36"/>
  <c r="BE81" i="36" s="1"/>
  <c r="J74" i="36"/>
  <c r="F74" i="36"/>
  <c r="F72" i="36"/>
  <c r="E70" i="36"/>
  <c r="J51" i="36"/>
  <c r="F51" i="36"/>
  <c r="F49" i="36"/>
  <c r="E47" i="36"/>
  <c r="J18" i="36"/>
  <c r="E18" i="36"/>
  <c r="F75" i="36" s="1"/>
  <c r="J17" i="36"/>
  <c r="J12" i="36"/>
  <c r="J49" i="36" s="1"/>
  <c r="E7" i="36"/>
  <c r="E68" i="36" s="1"/>
  <c r="AY81" i="1"/>
  <c r="AX81" i="1"/>
  <c r="BI86" i="35"/>
  <c r="BH86" i="35"/>
  <c r="BG86" i="35"/>
  <c r="BF86" i="35"/>
  <c r="T86" i="35"/>
  <c r="R86" i="35"/>
  <c r="P86" i="35"/>
  <c r="BK86" i="35"/>
  <c r="J86" i="35"/>
  <c r="BE86" i="35" s="1"/>
  <c r="BI85" i="35"/>
  <c r="BH85" i="35"/>
  <c r="BG85" i="35"/>
  <c r="BF85" i="35"/>
  <c r="T85" i="35"/>
  <c r="R85" i="35"/>
  <c r="P85" i="35"/>
  <c r="BK85" i="35"/>
  <c r="J85" i="35"/>
  <c r="BE85" i="35" s="1"/>
  <c r="BI84" i="35"/>
  <c r="BH84" i="35"/>
  <c r="BG84" i="35"/>
  <c r="BF84" i="35"/>
  <c r="T84" i="35"/>
  <c r="R84" i="35"/>
  <c r="P84" i="35"/>
  <c r="BK84" i="35"/>
  <c r="J84" i="35"/>
  <c r="BE84" i="35" s="1"/>
  <c r="BI83" i="35"/>
  <c r="BH83" i="35"/>
  <c r="BG83" i="35"/>
  <c r="BF83" i="35"/>
  <c r="T83" i="35"/>
  <c r="R83" i="35"/>
  <c r="P83" i="35"/>
  <c r="BK83" i="35"/>
  <c r="J83" i="35"/>
  <c r="BE83" i="35" s="1"/>
  <c r="BI82" i="35"/>
  <c r="BH82" i="35"/>
  <c r="BG82" i="35"/>
  <c r="BF82" i="35"/>
  <c r="T82" i="35"/>
  <c r="R82" i="35"/>
  <c r="P82" i="35"/>
  <c r="BK82" i="35"/>
  <c r="J82" i="35"/>
  <c r="BE82" i="35" s="1"/>
  <c r="BI81" i="35"/>
  <c r="BH81" i="35"/>
  <c r="BG81" i="35"/>
  <c r="BF81" i="35"/>
  <c r="T81" i="35"/>
  <c r="R81" i="35"/>
  <c r="P81" i="35"/>
  <c r="BK81" i="35"/>
  <c r="J81" i="35"/>
  <c r="BE81" i="35" s="1"/>
  <c r="J74" i="35"/>
  <c r="F74" i="35"/>
  <c r="F72" i="35"/>
  <c r="E70" i="35"/>
  <c r="J51" i="35"/>
  <c r="F51" i="35"/>
  <c r="F49" i="35"/>
  <c r="E47" i="35"/>
  <c r="J18" i="35"/>
  <c r="E18" i="35"/>
  <c r="F52" i="35" s="1"/>
  <c r="J17" i="35"/>
  <c r="J12" i="35"/>
  <c r="J72" i="35" s="1"/>
  <c r="E7" i="35"/>
  <c r="E45" i="35" s="1"/>
  <c r="AY80" i="1"/>
  <c r="AX80" i="1"/>
  <c r="BI86" i="34"/>
  <c r="BH86" i="34"/>
  <c r="BG86" i="34"/>
  <c r="BF86" i="34"/>
  <c r="T86" i="34"/>
  <c r="R86" i="34"/>
  <c r="P86" i="34"/>
  <c r="BK86" i="34"/>
  <c r="J86" i="34"/>
  <c r="BE86" i="34" s="1"/>
  <c r="BI85" i="34"/>
  <c r="BH85" i="34"/>
  <c r="BG85" i="34"/>
  <c r="BF85" i="34"/>
  <c r="T85" i="34"/>
  <c r="R85" i="34"/>
  <c r="P85" i="34"/>
  <c r="BK85" i="34"/>
  <c r="J85" i="34"/>
  <c r="BE85" i="34" s="1"/>
  <c r="BI84" i="34"/>
  <c r="BH84" i="34"/>
  <c r="BG84" i="34"/>
  <c r="BF84" i="34"/>
  <c r="T84" i="34"/>
  <c r="R84" i="34"/>
  <c r="P84" i="34"/>
  <c r="BK84" i="34"/>
  <c r="J84" i="34"/>
  <c r="BE84" i="34" s="1"/>
  <c r="BI83" i="34"/>
  <c r="BH83" i="34"/>
  <c r="BG83" i="34"/>
  <c r="BF83" i="34"/>
  <c r="T83" i="34"/>
  <c r="R83" i="34"/>
  <c r="P83" i="34"/>
  <c r="BK83" i="34"/>
  <c r="J83" i="34"/>
  <c r="BE83" i="34" s="1"/>
  <c r="BI82" i="34"/>
  <c r="BH82" i="34"/>
  <c r="BG82" i="34"/>
  <c r="BF82" i="34"/>
  <c r="T82" i="34"/>
  <c r="R82" i="34"/>
  <c r="P82" i="34"/>
  <c r="BK82" i="34"/>
  <c r="J82" i="34"/>
  <c r="BE82" i="34" s="1"/>
  <c r="BI81" i="34"/>
  <c r="BH81" i="34"/>
  <c r="BG81" i="34"/>
  <c r="BF81" i="34"/>
  <c r="T81" i="34"/>
  <c r="R81" i="34"/>
  <c r="P81" i="34"/>
  <c r="BK81" i="34"/>
  <c r="J81" i="34"/>
  <c r="BE81" i="34" s="1"/>
  <c r="J74" i="34"/>
  <c r="F74" i="34"/>
  <c r="F72" i="34"/>
  <c r="E70" i="34"/>
  <c r="J51" i="34"/>
  <c r="F51" i="34"/>
  <c r="F49" i="34"/>
  <c r="E47" i="34"/>
  <c r="J18" i="34"/>
  <c r="E18" i="34"/>
  <c r="F75" i="34" s="1"/>
  <c r="J17" i="34"/>
  <c r="J12" i="34"/>
  <c r="J49" i="34" s="1"/>
  <c r="E7" i="34"/>
  <c r="E68" i="34" s="1"/>
  <c r="AY79" i="1"/>
  <c r="AX79" i="1"/>
  <c r="BI88" i="33"/>
  <c r="BH88" i="33"/>
  <c r="BG88" i="33"/>
  <c r="BF88" i="33"/>
  <c r="T88" i="33"/>
  <c r="R88" i="33"/>
  <c r="P88" i="33"/>
  <c r="BK88" i="33"/>
  <c r="J88" i="33"/>
  <c r="BE88" i="33" s="1"/>
  <c r="BI87" i="33"/>
  <c r="BH87" i="33"/>
  <c r="BG87" i="33"/>
  <c r="BF87" i="33"/>
  <c r="T87" i="33"/>
  <c r="R87" i="33"/>
  <c r="P87" i="33"/>
  <c r="BK87" i="33"/>
  <c r="J87" i="33"/>
  <c r="BE87" i="33" s="1"/>
  <c r="BI86" i="33"/>
  <c r="BH86" i="33"/>
  <c r="BG86" i="33"/>
  <c r="BF86" i="33"/>
  <c r="T86" i="33"/>
  <c r="R86" i="33"/>
  <c r="P86" i="33"/>
  <c r="BK86" i="33"/>
  <c r="J86" i="33"/>
  <c r="BE86" i="33" s="1"/>
  <c r="BI85" i="33"/>
  <c r="BH85" i="33"/>
  <c r="BG85" i="33"/>
  <c r="BF85" i="33"/>
  <c r="T85" i="33"/>
  <c r="R85" i="33"/>
  <c r="P85" i="33"/>
  <c r="BK85" i="33"/>
  <c r="J85" i="33"/>
  <c r="BE85" i="33" s="1"/>
  <c r="BI84" i="33"/>
  <c r="BH84" i="33"/>
  <c r="BG84" i="33"/>
  <c r="BF84" i="33"/>
  <c r="T84" i="33"/>
  <c r="R84" i="33"/>
  <c r="P84" i="33"/>
  <c r="BK84" i="33"/>
  <c r="J84" i="33"/>
  <c r="BE84" i="33" s="1"/>
  <c r="BI83" i="33"/>
  <c r="BH83" i="33"/>
  <c r="BG83" i="33"/>
  <c r="BF83" i="33"/>
  <c r="T83" i="33"/>
  <c r="R83" i="33"/>
  <c r="P83" i="33"/>
  <c r="BK83" i="33"/>
  <c r="J83" i="33"/>
  <c r="BE83" i="33" s="1"/>
  <c r="BI82" i="33"/>
  <c r="BH82" i="33"/>
  <c r="BG82" i="33"/>
  <c r="BF82" i="33"/>
  <c r="T82" i="33"/>
  <c r="R82" i="33"/>
  <c r="P82" i="33"/>
  <c r="BK82" i="33"/>
  <c r="J82" i="33"/>
  <c r="BE82" i="33" s="1"/>
  <c r="BI81" i="33"/>
  <c r="BH81" i="33"/>
  <c r="BG81" i="33"/>
  <c r="BF81" i="33"/>
  <c r="T81" i="33"/>
  <c r="R81" i="33"/>
  <c r="P81" i="33"/>
  <c r="BK81" i="33"/>
  <c r="J81" i="33"/>
  <c r="BE81" i="33" s="1"/>
  <c r="J74" i="33"/>
  <c r="F74" i="33"/>
  <c r="F72" i="33"/>
  <c r="E70" i="33"/>
  <c r="J51" i="33"/>
  <c r="F51" i="33"/>
  <c r="F49" i="33"/>
  <c r="E47" i="33"/>
  <c r="J18" i="33"/>
  <c r="E18" i="33"/>
  <c r="F52" i="33" s="1"/>
  <c r="J17" i="33"/>
  <c r="J12" i="33"/>
  <c r="J72" i="33" s="1"/>
  <c r="E7" i="33"/>
  <c r="E45" i="33" s="1"/>
  <c r="AY78" i="1"/>
  <c r="AX78" i="1"/>
  <c r="BI86" i="32"/>
  <c r="BH86" i="32"/>
  <c r="BG86" i="32"/>
  <c r="BF86" i="32"/>
  <c r="T86" i="32"/>
  <c r="R86" i="32"/>
  <c r="P86" i="32"/>
  <c r="BK86" i="32"/>
  <c r="J86" i="32"/>
  <c r="BE86" i="32" s="1"/>
  <c r="BI85" i="32"/>
  <c r="BH85" i="32"/>
  <c r="BG85" i="32"/>
  <c r="BF85" i="32"/>
  <c r="T85" i="32"/>
  <c r="R85" i="32"/>
  <c r="P85" i="32"/>
  <c r="BK85" i="32"/>
  <c r="J85" i="32"/>
  <c r="BE85" i="32" s="1"/>
  <c r="BI84" i="32"/>
  <c r="BH84" i="32"/>
  <c r="BG84" i="32"/>
  <c r="BF84" i="32"/>
  <c r="T84" i="32"/>
  <c r="R84" i="32"/>
  <c r="P84" i="32"/>
  <c r="BK84" i="32"/>
  <c r="J84" i="32"/>
  <c r="BE84" i="32" s="1"/>
  <c r="BI83" i="32"/>
  <c r="BH83" i="32"/>
  <c r="BG83" i="32"/>
  <c r="BF83" i="32"/>
  <c r="T83" i="32"/>
  <c r="R83" i="32"/>
  <c r="P83" i="32"/>
  <c r="BK83" i="32"/>
  <c r="J83" i="32"/>
  <c r="BE83" i="32" s="1"/>
  <c r="BI82" i="32"/>
  <c r="BH82" i="32"/>
  <c r="BG82" i="32"/>
  <c r="BF82" i="32"/>
  <c r="T82" i="32"/>
  <c r="R82" i="32"/>
  <c r="P82" i="32"/>
  <c r="BK82" i="32"/>
  <c r="J82" i="32"/>
  <c r="BE82" i="32" s="1"/>
  <c r="BI81" i="32"/>
  <c r="BH81" i="32"/>
  <c r="BG81" i="32"/>
  <c r="BF81" i="32"/>
  <c r="T81" i="32"/>
  <c r="R81" i="32"/>
  <c r="P81" i="32"/>
  <c r="BK81" i="32"/>
  <c r="J81" i="32"/>
  <c r="BE81" i="32" s="1"/>
  <c r="J74" i="32"/>
  <c r="F74" i="32"/>
  <c r="F72" i="32"/>
  <c r="E70" i="32"/>
  <c r="J51" i="32"/>
  <c r="F51" i="32"/>
  <c r="F49" i="32"/>
  <c r="E47" i="32"/>
  <c r="J18" i="32"/>
  <c r="E18" i="32"/>
  <c r="F75" i="32" s="1"/>
  <c r="J17" i="32"/>
  <c r="J12" i="32"/>
  <c r="J49" i="32" s="1"/>
  <c r="E7" i="32"/>
  <c r="E68" i="32" s="1"/>
  <c r="AY77" i="1"/>
  <c r="AX77" i="1"/>
  <c r="BI86" i="31"/>
  <c r="BH86" i="31"/>
  <c r="BG86" i="31"/>
  <c r="BF86" i="31"/>
  <c r="T86" i="31"/>
  <c r="R86" i="31"/>
  <c r="P86" i="31"/>
  <c r="BK86" i="31"/>
  <c r="J86" i="31"/>
  <c r="BE86" i="31" s="1"/>
  <c r="BI85" i="31"/>
  <c r="BH85" i="31"/>
  <c r="BG85" i="31"/>
  <c r="BF85" i="31"/>
  <c r="T85" i="31"/>
  <c r="R85" i="31"/>
  <c r="P85" i="31"/>
  <c r="BK85" i="31"/>
  <c r="J85" i="31"/>
  <c r="BE85" i="31" s="1"/>
  <c r="BI84" i="31"/>
  <c r="BH84" i="31"/>
  <c r="BG84" i="31"/>
  <c r="BF84" i="31"/>
  <c r="T84" i="31"/>
  <c r="R84" i="31"/>
  <c r="P84" i="31"/>
  <c r="BK84" i="31"/>
  <c r="J84" i="31"/>
  <c r="BE84" i="31" s="1"/>
  <c r="BI83" i="31"/>
  <c r="BH83" i="31"/>
  <c r="BG83" i="31"/>
  <c r="BF83" i="31"/>
  <c r="T83" i="31"/>
  <c r="R83" i="31"/>
  <c r="P83" i="31"/>
  <c r="BK83" i="31"/>
  <c r="J83" i="31"/>
  <c r="BE83" i="31" s="1"/>
  <c r="BI82" i="31"/>
  <c r="BH82" i="31"/>
  <c r="BG82" i="31"/>
  <c r="BF82" i="31"/>
  <c r="T82" i="31"/>
  <c r="R82" i="31"/>
  <c r="P82" i="31"/>
  <c r="BK82" i="31"/>
  <c r="J82" i="31"/>
  <c r="BE82" i="31" s="1"/>
  <c r="BI81" i="31"/>
  <c r="BH81" i="31"/>
  <c r="BG81" i="31"/>
  <c r="BF81" i="31"/>
  <c r="T81" i="31"/>
  <c r="R81" i="31"/>
  <c r="P81" i="31"/>
  <c r="BK81" i="31"/>
  <c r="J81" i="31"/>
  <c r="BE81" i="31" s="1"/>
  <c r="J74" i="31"/>
  <c r="F74" i="31"/>
  <c r="F72" i="31"/>
  <c r="E70" i="31"/>
  <c r="J51" i="31"/>
  <c r="F51" i="31"/>
  <c r="F49" i="31"/>
  <c r="E47" i="31"/>
  <c r="J18" i="31"/>
  <c r="E18" i="31"/>
  <c r="F52" i="31" s="1"/>
  <c r="J17" i="31"/>
  <c r="J12" i="31"/>
  <c r="J72" i="31" s="1"/>
  <c r="E7" i="31"/>
  <c r="E45" i="31" s="1"/>
  <c r="AY76" i="1"/>
  <c r="AX76" i="1"/>
  <c r="BI88" i="30"/>
  <c r="BH88" i="30"/>
  <c r="BG88" i="30"/>
  <c r="BF88" i="30"/>
  <c r="T88" i="30"/>
  <c r="R88" i="30"/>
  <c r="P88" i="30"/>
  <c r="BK88" i="30"/>
  <c r="J88" i="30"/>
  <c r="BE88" i="30" s="1"/>
  <c r="BI87" i="30"/>
  <c r="BH87" i="30"/>
  <c r="BG87" i="30"/>
  <c r="BF87" i="30"/>
  <c r="BE87" i="30"/>
  <c r="T87" i="30"/>
  <c r="R87" i="30"/>
  <c r="P87" i="30"/>
  <c r="BK87" i="30"/>
  <c r="J87" i="30"/>
  <c r="BI86" i="30"/>
  <c r="BH86" i="30"/>
  <c r="BG86" i="30"/>
  <c r="BF86" i="30"/>
  <c r="T86" i="30"/>
  <c r="R86" i="30"/>
  <c r="P86" i="30"/>
  <c r="BK86" i="30"/>
  <c r="J86" i="30"/>
  <c r="BE86" i="30" s="1"/>
  <c r="BI85" i="30"/>
  <c r="BH85" i="30"/>
  <c r="BG85" i="30"/>
  <c r="BF85" i="30"/>
  <c r="T85" i="30"/>
  <c r="R85" i="30"/>
  <c r="P85" i="30"/>
  <c r="BK85" i="30"/>
  <c r="J85" i="30"/>
  <c r="BE85" i="30" s="1"/>
  <c r="BI84" i="30"/>
  <c r="BH84" i="30"/>
  <c r="BG84" i="30"/>
  <c r="BF84" i="30"/>
  <c r="T84" i="30"/>
  <c r="R84" i="30"/>
  <c r="P84" i="30"/>
  <c r="BK84" i="30"/>
  <c r="J84" i="30"/>
  <c r="BE84" i="30" s="1"/>
  <c r="BI83" i="30"/>
  <c r="BH83" i="30"/>
  <c r="BG83" i="30"/>
  <c r="BF83" i="30"/>
  <c r="T83" i="30"/>
  <c r="R83" i="30"/>
  <c r="P83" i="30"/>
  <c r="BK83" i="30"/>
  <c r="J83" i="30"/>
  <c r="BE83" i="30" s="1"/>
  <c r="BI82" i="30"/>
  <c r="BH82" i="30"/>
  <c r="BG82" i="30"/>
  <c r="BF82" i="30"/>
  <c r="T82" i="30"/>
  <c r="R82" i="30"/>
  <c r="P82" i="30"/>
  <c r="BK82" i="30"/>
  <c r="J82" i="30"/>
  <c r="BE82" i="30" s="1"/>
  <c r="BI81" i="30"/>
  <c r="BH81" i="30"/>
  <c r="BG81" i="30"/>
  <c r="BF81" i="30"/>
  <c r="T81" i="30"/>
  <c r="R81" i="30"/>
  <c r="P81" i="30"/>
  <c r="BK81" i="30"/>
  <c r="J81" i="30"/>
  <c r="BE81" i="30" s="1"/>
  <c r="J74" i="30"/>
  <c r="F74" i="30"/>
  <c r="F72" i="30"/>
  <c r="E70" i="30"/>
  <c r="J51" i="30"/>
  <c r="F51" i="30"/>
  <c r="F49" i="30"/>
  <c r="E47" i="30"/>
  <c r="J18" i="30"/>
  <c r="E18" i="30"/>
  <c r="F75" i="30" s="1"/>
  <c r="J17" i="30"/>
  <c r="J12" i="30"/>
  <c r="J49" i="30" s="1"/>
  <c r="E7" i="30"/>
  <c r="E68" i="30" s="1"/>
  <c r="AY75" i="1"/>
  <c r="AX75" i="1"/>
  <c r="BI88" i="29"/>
  <c r="BH88" i="29"/>
  <c r="BG88" i="29"/>
  <c r="BF88" i="29"/>
  <c r="T88" i="29"/>
  <c r="R88" i="29"/>
  <c r="P88" i="29"/>
  <c r="BK88" i="29"/>
  <c r="J88" i="29"/>
  <c r="BE88" i="29" s="1"/>
  <c r="BI87" i="29"/>
  <c r="BH87" i="29"/>
  <c r="BG87" i="29"/>
  <c r="BF87" i="29"/>
  <c r="T87" i="29"/>
  <c r="R87" i="29"/>
  <c r="P87" i="29"/>
  <c r="BK87" i="29"/>
  <c r="J87" i="29"/>
  <c r="BE87" i="29" s="1"/>
  <c r="BI86" i="29"/>
  <c r="BH86" i="29"/>
  <c r="BG86" i="29"/>
  <c r="BF86" i="29"/>
  <c r="T86" i="29"/>
  <c r="R86" i="29"/>
  <c r="P86" i="29"/>
  <c r="BK86" i="29"/>
  <c r="J86" i="29"/>
  <c r="BE86" i="29" s="1"/>
  <c r="BI85" i="29"/>
  <c r="BH85" i="29"/>
  <c r="BG85" i="29"/>
  <c r="BF85" i="29"/>
  <c r="T85" i="29"/>
  <c r="R85" i="29"/>
  <c r="P85" i="29"/>
  <c r="BK85" i="29"/>
  <c r="J85" i="29"/>
  <c r="BE85" i="29" s="1"/>
  <c r="BI84" i="29"/>
  <c r="BH84" i="29"/>
  <c r="BG84" i="29"/>
  <c r="BF84" i="29"/>
  <c r="T84" i="29"/>
  <c r="R84" i="29"/>
  <c r="P84" i="29"/>
  <c r="BK84" i="29"/>
  <c r="J84" i="29"/>
  <c r="BE84" i="29" s="1"/>
  <c r="BI83" i="29"/>
  <c r="BH83" i="29"/>
  <c r="BG83" i="29"/>
  <c r="BF83" i="29"/>
  <c r="T83" i="29"/>
  <c r="R83" i="29"/>
  <c r="P83" i="29"/>
  <c r="BK83" i="29"/>
  <c r="J83" i="29"/>
  <c r="BE83" i="29" s="1"/>
  <c r="BI82" i="29"/>
  <c r="BH82" i="29"/>
  <c r="BG82" i="29"/>
  <c r="BF82" i="29"/>
  <c r="T82" i="29"/>
  <c r="R82" i="29"/>
  <c r="P82" i="29"/>
  <c r="BK82" i="29"/>
  <c r="J82" i="29"/>
  <c r="BE82" i="29" s="1"/>
  <c r="BI81" i="29"/>
  <c r="BH81" i="29"/>
  <c r="BG81" i="29"/>
  <c r="BF81" i="29"/>
  <c r="T81" i="29"/>
  <c r="R81" i="29"/>
  <c r="P81" i="29"/>
  <c r="BK81" i="29"/>
  <c r="J81" i="29"/>
  <c r="BE81" i="29" s="1"/>
  <c r="J74" i="29"/>
  <c r="F74" i="29"/>
  <c r="F72" i="29"/>
  <c r="E70" i="29"/>
  <c r="J51" i="29"/>
  <c r="F51" i="29"/>
  <c r="F49" i="29"/>
  <c r="E47" i="29"/>
  <c r="J18" i="29"/>
  <c r="E18" i="29"/>
  <c r="F52" i="29" s="1"/>
  <c r="J17" i="29"/>
  <c r="J12" i="29"/>
  <c r="J72" i="29" s="1"/>
  <c r="E7" i="29"/>
  <c r="E45" i="29" s="1"/>
  <c r="AY74" i="1"/>
  <c r="AX74" i="1"/>
  <c r="BI88" i="28"/>
  <c r="BH88" i="28"/>
  <c r="BG88" i="28"/>
  <c r="BF88" i="28"/>
  <c r="T88" i="28"/>
  <c r="R88" i="28"/>
  <c r="P88" i="28"/>
  <c r="BK88" i="28"/>
  <c r="J88" i="28"/>
  <c r="BE88" i="28" s="1"/>
  <c r="BI87" i="28"/>
  <c r="BH87" i="28"/>
  <c r="BG87" i="28"/>
  <c r="BF87" i="28"/>
  <c r="T87" i="28"/>
  <c r="R87" i="28"/>
  <c r="P87" i="28"/>
  <c r="BK87" i="28"/>
  <c r="J87" i="28"/>
  <c r="BE87" i="28" s="1"/>
  <c r="BI86" i="28"/>
  <c r="BH86" i="28"/>
  <c r="BG86" i="28"/>
  <c r="BF86" i="28"/>
  <c r="T86" i="28"/>
  <c r="R86" i="28"/>
  <c r="P86" i="28"/>
  <c r="BK86" i="28"/>
  <c r="J86" i="28"/>
  <c r="BE86" i="28" s="1"/>
  <c r="BI85" i="28"/>
  <c r="BH85" i="28"/>
  <c r="BG85" i="28"/>
  <c r="BF85" i="28"/>
  <c r="T85" i="28"/>
  <c r="R85" i="28"/>
  <c r="P85" i="28"/>
  <c r="BK85" i="28"/>
  <c r="J85" i="28"/>
  <c r="BE85" i="28" s="1"/>
  <c r="BI84" i="28"/>
  <c r="BH84" i="28"/>
  <c r="BG84" i="28"/>
  <c r="BF84" i="28"/>
  <c r="T84" i="28"/>
  <c r="R84" i="28"/>
  <c r="P84" i="28"/>
  <c r="BK84" i="28"/>
  <c r="J84" i="28"/>
  <c r="BE84" i="28" s="1"/>
  <c r="BI83" i="28"/>
  <c r="BH83" i="28"/>
  <c r="BG83" i="28"/>
  <c r="BF83" i="28"/>
  <c r="T83" i="28"/>
  <c r="R83" i="28"/>
  <c r="P83" i="28"/>
  <c r="BK83" i="28"/>
  <c r="J83" i="28"/>
  <c r="BE83" i="28" s="1"/>
  <c r="BI82" i="28"/>
  <c r="BH82" i="28"/>
  <c r="BG82" i="28"/>
  <c r="BF82" i="28"/>
  <c r="T82" i="28"/>
  <c r="R82" i="28"/>
  <c r="P82" i="28"/>
  <c r="BK82" i="28"/>
  <c r="J82" i="28"/>
  <c r="BE82" i="28" s="1"/>
  <c r="BI81" i="28"/>
  <c r="BH81" i="28"/>
  <c r="BG81" i="28"/>
  <c r="BF81" i="28"/>
  <c r="T81" i="28"/>
  <c r="R81" i="28"/>
  <c r="P81" i="28"/>
  <c r="BK81" i="28"/>
  <c r="J81" i="28"/>
  <c r="BE81" i="28" s="1"/>
  <c r="J74" i="28"/>
  <c r="F74" i="28"/>
  <c r="F72" i="28"/>
  <c r="E70" i="28"/>
  <c r="J51" i="28"/>
  <c r="F51" i="28"/>
  <c r="F49" i="28"/>
  <c r="E47" i="28"/>
  <c r="J18" i="28"/>
  <c r="E18" i="28"/>
  <c r="F75" i="28" s="1"/>
  <c r="J17" i="28"/>
  <c r="J12" i="28"/>
  <c r="J49" i="28" s="1"/>
  <c r="E7" i="28"/>
  <c r="E68" i="28" s="1"/>
  <c r="AY73" i="1"/>
  <c r="AX73" i="1"/>
  <c r="BI88" i="27"/>
  <c r="BH88" i="27"/>
  <c r="BG88" i="27"/>
  <c r="BF88" i="27"/>
  <c r="T88" i="27"/>
  <c r="R88" i="27"/>
  <c r="P88" i="27"/>
  <c r="BK88" i="27"/>
  <c r="J88" i="27"/>
  <c r="BE88" i="27" s="1"/>
  <c r="BI87" i="27"/>
  <c r="BH87" i="27"/>
  <c r="BG87" i="27"/>
  <c r="BF87" i="27"/>
  <c r="T87" i="27"/>
  <c r="R87" i="27"/>
  <c r="P87" i="27"/>
  <c r="BK87" i="27"/>
  <c r="J87" i="27"/>
  <c r="BE87" i="27" s="1"/>
  <c r="BI86" i="27"/>
  <c r="BH86" i="27"/>
  <c r="BG86" i="27"/>
  <c r="BF86" i="27"/>
  <c r="T86" i="27"/>
  <c r="R86" i="27"/>
  <c r="P86" i="27"/>
  <c r="BK86" i="27"/>
  <c r="J86" i="27"/>
  <c r="BE86" i="27" s="1"/>
  <c r="BI85" i="27"/>
  <c r="BH85" i="27"/>
  <c r="BG85" i="27"/>
  <c r="BF85" i="27"/>
  <c r="T85" i="27"/>
  <c r="R85" i="27"/>
  <c r="P85" i="27"/>
  <c r="BK85" i="27"/>
  <c r="J85" i="27"/>
  <c r="BE85" i="27" s="1"/>
  <c r="BI84" i="27"/>
  <c r="BH84" i="27"/>
  <c r="BG84" i="27"/>
  <c r="BF84" i="27"/>
  <c r="T84" i="27"/>
  <c r="R84" i="27"/>
  <c r="P84" i="27"/>
  <c r="BK84" i="27"/>
  <c r="J84" i="27"/>
  <c r="BE84" i="27" s="1"/>
  <c r="BI83" i="27"/>
  <c r="BH83" i="27"/>
  <c r="BG83" i="27"/>
  <c r="BF83" i="27"/>
  <c r="T83" i="27"/>
  <c r="R83" i="27"/>
  <c r="P83" i="27"/>
  <c r="BK83" i="27"/>
  <c r="J83" i="27"/>
  <c r="BE83" i="27" s="1"/>
  <c r="BI82" i="27"/>
  <c r="BH82" i="27"/>
  <c r="BG82" i="27"/>
  <c r="BF82" i="27"/>
  <c r="T82" i="27"/>
  <c r="R82" i="27"/>
  <c r="P82" i="27"/>
  <c r="BK82" i="27"/>
  <c r="J82" i="27"/>
  <c r="BE82" i="27" s="1"/>
  <c r="BI81" i="27"/>
  <c r="BH81" i="27"/>
  <c r="BG81" i="27"/>
  <c r="BF81" i="27"/>
  <c r="T81" i="27"/>
  <c r="R81" i="27"/>
  <c r="P81" i="27"/>
  <c r="BK81" i="27"/>
  <c r="J81" i="27"/>
  <c r="BE81" i="27" s="1"/>
  <c r="J74" i="27"/>
  <c r="F74" i="27"/>
  <c r="F72" i="27"/>
  <c r="E70" i="27"/>
  <c r="J51" i="27"/>
  <c r="F51" i="27"/>
  <c r="F49" i="27"/>
  <c r="E47" i="27"/>
  <c r="J18" i="27"/>
  <c r="E18" i="27"/>
  <c r="F52" i="27" s="1"/>
  <c r="J17" i="27"/>
  <c r="J12" i="27"/>
  <c r="J72" i="27" s="1"/>
  <c r="E7" i="27"/>
  <c r="E45" i="27" s="1"/>
  <c r="AY72" i="1"/>
  <c r="AX72" i="1"/>
  <c r="BI88" i="26"/>
  <c r="BH88" i="26"/>
  <c r="BG88" i="26"/>
  <c r="BF88" i="26"/>
  <c r="T88" i="26"/>
  <c r="R88" i="26"/>
  <c r="P88" i="26"/>
  <c r="BK88" i="26"/>
  <c r="J88" i="26"/>
  <c r="BE88" i="26" s="1"/>
  <c r="BI87" i="26"/>
  <c r="BH87" i="26"/>
  <c r="BG87" i="26"/>
  <c r="BF87" i="26"/>
  <c r="T87" i="26"/>
  <c r="R87" i="26"/>
  <c r="P87" i="26"/>
  <c r="BK87" i="26"/>
  <c r="J87" i="26"/>
  <c r="BE87" i="26" s="1"/>
  <c r="BI86" i="26"/>
  <c r="BH86" i="26"/>
  <c r="BG86" i="26"/>
  <c r="BF86" i="26"/>
  <c r="T86" i="26"/>
  <c r="R86" i="26"/>
  <c r="P86" i="26"/>
  <c r="BK86" i="26"/>
  <c r="J86" i="26"/>
  <c r="BE86" i="26" s="1"/>
  <c r="BI85" i="26"/>
  <c r="BH85" i="26"/>
  <c r="BG85" i="26"/>
  <c r="BF85" i="26"/>
  <c r="T85" i="26"/>
  <c r="R85" i="26"/>
  <c r="P85" i="26"/>
  <c r="BK85" i="26"/>
  <c r="J85" i="26"/>
  <c r="BE85" i="26" s="1"/>
  <c r="BI84" i="26"/>
  <c r="BH84" i="26"/>
  <c r="BG84" i="26"/>
  <c r="BF84" i="26"/>
  <c r="T84" i="26"/>
  <c r="R84" i="26"/>
  <c r="P84" i="26"/>
  <c r="BK84" i="26"/>
  <c r="J84" i="26"/>
  <c r="BE84" i="26" s="1"/>
  <c r="BI83" i="26"/>
  <c r="BH83" i="26"/>
  <c r="BG83" i="26"/>
  <c r="BF83" i="26"/>
  <c r="BE83" i="26"/>
  <c r="T83" i="26"/>
  <c r="R83" i="26"/>
  <c r="P83" i="26"/>
  <c r="BK83" i="26"/>
  <c r="J83" i="26"/>
  <c r="BI82" i="26"/>
  <c r="BH82" i="26"/>
  <c r="BG82" i="26"/>
  <c r="BF82" i="26"/>
  <c r="T82" i="26"/>
  <c r="R82" i="26"/>
  <c r="P82" i="26"/>
  <c r="BK82" i="26"/>
  <c r="J82" i="26"/>
  <c r="BE82" i="26" s="1"/>
  <c r="BI81" i="26"/>
  <c r="BH81" i="26"/>
  <c r="BG81" i="26"/>
  <c r="BF81" i="26"/>
  <c r="T81" i="26"/>
  <c r="R81" i="26"/>
  <c r="P81" i="26"/>
  <c r="BK81" i="26"/>
  <c r="J81" i="26"/>
  <c r="BE81" i="26" s="1"/>
  <c r="J74" i="26"/>
  <c r="F74" i="26"/>
  <c r="F72" i="26"/>
  <c r="E70" i="26"/>
  <c r="J51" i="26"/>
  <c r="F51" i="26"/>
  <c r="F49" i="26"/>
  <c r="E47" i="26"/>
  <c r="J18" i="26"/>
  <c r="E18" i="26"/>
  <c r="F75" i="26" s="1"/>
  <c r="J17" i="26"/>
  <c r="J12" i="26"/>
  <c r="J49" i="26" s="1"/>
  <c r="E7" i="26"/>
  <c r="E68" i="26" s="1"/>
  <c r="AY71" i="1"/>
  <c r="AX71" i="1"/>
  <c r="BI88" i="25"/>
  <c r="BH88" i="25"/>
  <c r="BG88" i="25"/>
  <c r="BF88" i="25"/>
  <c r="T88" i="25"/>
  <c r="R88" i="25"/>
  <c r="P88" i="25"/>
  <c r="BK88" i="25"/>
  <c r="J88" i="25"/>
  <c r="BE88" i="25" s="1"/>
  <c r="BI87" i="25"/>
  <c r="BH87" i="25"/>
  <c r="BG87" i="25"/>
  <c r="BF87" i="25"/>
  <c r="T87" i="25"/>
  <c r="R87" i="25"/>
  <c r="P87" i="25"/>
  <c r="BK87" i="25"/>
  <c r="J87" i="25"/>
  <c r="BE87" i="25" s="1"/>
  <c r="BI86" i="25"/>
  <c r="BH86" i="25"/>
  <c r="BG86" i="25"/>
  <c r="BF86" i="25"/>
  <c r="T86" i="25"/>
  <c r="R86" i="25"/>
  <c r="P86" i="25"/>
  <c r="BK86" i="25"/>
  <c r="J86" i="25"/>
  <c r="BE86" i="25" s="1"/>
  <c r="BI85" i="25"/>
  <c r="BH85" i="25"/>
  <c r="BG85" i="25"/>
  <c r="BF85" i="25"/>
  <c r="T85" i="25"/>
  <c r="R85" i="25"/>
  <c r="P85" i="25"/>
  <c r="BK85" i="25"/>
  <c r="J85" i="25"/>
  <c r="BE85" i="25" s="1"/>
  <c r="BI84" i="25"/>
  <c r="BH84" i="25"/>
  <c r="BG84" i="25"/>
  <c r="BF84" i="25"/>
  <c r="T84" i="25"/>
  <c r="R84" i="25"/>
  <c r="P84" i="25"/>
  <c r="BK84" i="25"/>
  <c r="J84" i="25"/>
  <c r="BE84" i="25" s="1"/>
  <c r="BI83" i="25"/>
  <c r="BH83" i="25"/>
  <c r="BG83" i="25"/>
  <c r="BF83" i="25"/>
  <c r="T83" i="25"/>
  <c r="R83" i="25"/>
  <c r="P83" i="25"/>
  <c r="BK83" i="25"/>
  <c r="J83" i="25"/>
  <c r="BE83" i="25" s="1"/>
  <c r="BI82" i="25"/>
  <c r="BH82" i="25"/>
  <c r="BG82" i="25"/>
  <c r="BF82" i="25"/>
  <c r="T82" i="25"/>
  <c r="R82" i="25"/>
  <c r="P82" i="25"/>
  <c r="BK82" i="25"/>
  <c r="J82" i="25"/>
  <c r="BE82" i="25" s="1"/>
  <c r="BI81" i="25"/>
  <c r="BH81" i="25"/>
  <c r="BG81" i="25"/>
  <c r="BF81" i="25"/>
  <c r="T81" i="25"/>
  <c r="R81" i="25"/>
  <c r="P81" i="25"/>
  <c r="BK81" i="25"/>
  <c r="J81" i="25"/>
  <c r="BE81" i="25" s="1"/>
  <c r="J74" i="25"/>
  <c r="F74" i="25"/>
  <c r="F72" i="25"/>
  <c r="E70" i="25"/>
  <c r="J51" i="25"/>
  <c r="F51" i="25"/>
  <c r="F49" i="25"/>
  <c r="E47" i="25"/>
  <c r="J18" i="25"/>
  <c r="E18" i="25"/>
  <c r="F52" i="25" s="1"/>
  <c r="J17" i="25"/>
  <c r="J12" i="25"/>
  <c r="J72" i="25" s="1"/>
  <c r="E7" i="25"/>
  <c r="E45" i="25" s="1"/>
  <c r="AY70" i="1"/>
  <c r="AX70" i="1"/>
  <c r="BI86" i="24"/>
  <c r="BH86" i="24"/>
  <c r="BG86" i="24"/>
  <c r="BF86" i="24"/>
  <c r="T86" i="24"/>
  <c r="R86" i="24"/>
  <c r="P86" i="24"/>
  <c r="BK86" i="24"/>
  <c r="J86" i="24"/>
  <c r="BE86" i="24" s="1"/>
  <c r="BI85" i="24"/>
  <c r="BH85" i="24"/>
  <c r="BG85" i="24"/>
  <c r="BF85" i="24"/>
  <c r="T85" i="24"/>
  <c r="R85" i="24"/>
  <c r="P85" i="24"/>
  <c r="BK85" i="24"/>
  <c r="J85" i="24"/>
  <c r="BE85" i="24" s="1"/>
  <c r="BI84" i="24"/>
  <c r="BH84" i="24"/>
  <c r="BG84" i="24"/>
  <c r="BF84" i="24"/>
  <c r="T84" i="24"/>
  <c r="R84" i="24"/>
  <c r="P84" i="24"/>
  <c r="BK84" i="24"/>
  <c r="J84" i="24"/>
  <c r="BE84" i="24" s="1"/>
  <c r="BI83" i="24"/>
  <c r="BH83" i="24"/>
  <c r="BG83" i="24"/>
  <c r="BF83" i="24"/>
  <c r="T83" i="24"/>
  <c r="R83" i="24"/>
  <c r="P83" i="24"/>
  <c r="BK83" i="24"/>
  <c r="J83" i="24"/>
  <c r="BE83" i="24" s="1"/>
  <c r="BI82" i="24"/>
  <c r="BH82" i="24"/>
  <c r="BG82" i="24"/>
  <c r="BF82" i="24"/>
  <c r="T82" i="24"/>
  <c r="R82" i="24"/>
  <c r="P82" i="24"/>
  <c r="BK82" i="24"/>
  <c r="J82" i="24"/>
  <c r="BE82" i="24" s="1"/>
  <c r="BI81" i="24"/>
  <c r="BH81" i="24"/>
  <c r="BG81" i="24"/>
  <c r="BF81" i="24"/>
  <c r="T81" i="24"/>
  <c r="R81" i="24"/>
  <c r="P81" i="24"/>
  <c r="BK81" i="24"/>
  <c r="J81" i="24"/>
  <c r="BE81" i="24" s="1"/>
  <c r="J74" i="24"/>
  <c r="F74" i="24"/>
  <c r="F72" i="24"/>
  <c r="E70" i="24"/>
  <c r="J51" i="24"/>
  <c r="F51" i="24"/>
  <c r="F49" i="24"/>
  <c r="E47" i="24"/>
  <c r="J18" i="24"/>
  <c r="E18" i="24"/>
  <c r="F75" i="24" s="1"/>
  <c r="J17" i="24"/>
  <c r="J12" i="24"/>
  <c r="J49" i="24" s="1"/>
  <c r="E7" i="24"/>
  <c r="E68" i="24" s="1"/>
  <c r="AY69" i="1"/>
  <c r="AX69" i="1"/>
  <c r="BI88" i="23"/>
  <c r="BH88" i="23"/>
  <c r="BG88" i="23"/>
  <c r="BF88" i="23"/>
  <c r="T88" i="23"/>
  <c r="R88" i="23"/>
  <c r="P88" i="23"/>
  <c r="BK88" i="23"/>
  <c r="J88" i="23"/>
  <c r="BE88" i="23" s="1"/>
  <c r="BI87" i="23"/>
  <c r="BH87" i="23"/>
  <c r="BG87" i="23"/>
  <c r="BF87" i="23"/>
  <c r="T87" i="23"/>
  <c r="R87" i="23"/>
  <c r="P87" i="23"/>
  <c r="BK87" i="23"/>
  <c r="J87" i="23"/>
  <c r="BE87" i="23" s="1"/>
  <c r="BI86" i="23"/>
  <c r="BH86" i="23"/>
  <c r="BG86" i="23"/>
  <c r="BF86" i="23"/>
  <c r="T86" i="23"/>
  <c r="R86" i="23"/>
  <c r="P86" i="23"/>
  <c r="BK86" i="23"/>
  <c r="J86" i="23"/>
  <c r="BE86" i="23" s="1"/>
  <c r="BI85" i="23"/>
  <c r="BH85" i="23"/>
  <c r="BG85" i="23"/>
  <c r="BF85" i="23"/>
  <c r="T85" i="23"/>
  <c r="R85" i="23"/>
  <c r="P85" i="23"/>
  <c r="BK85" i="23"/>
  <c r="J85" i="23"/>
  <c r="BE85" i="23" s="1"/>
  <c r="BI84" i="23"/>
  <c r="BH84" i="23"/>
  <c r="BG84" i="23"/>
  <c r="BF84" i="23"/>
  <c r="T84" i="23"/>
  <c r="R84" i="23"/>
  <c r="P84" i="23"/>
  <c r="BK84" i="23"/>
  <c r="J84" i="23"/>
  <c r="BE84" i="23" s="1"/>
  <c r="BI83" i="23"/>
  <c r="BH83" i="23"/>
  <c r="BG83" i="23"/>
  <c r="BF83" i="23"/>
  <c r="T83" i="23"/>
  <c r="R83" i="23"/>
  <c r="P83" i="23"/>
  <c r="BK83" i="23"/>
  <c r="J83" i="23"/>
  <c r="BE83" i="23" s="1"/>
  <c r="BI82" i="23"/>
  <c r="BH82" i="23"/>
  <c r="BG82" i="23"/>
  <c r="BF82" i="23"/>
  <c r="T82" i="23"/>
  <c r="R82" i="23"/>
  <c r="P82" i="23"/>
  <c r="BK82" i="23"/>
  <c r="J82" i="23"/>
  <c r="BE82" i="23" s="1"/>
  <c r="BI81" i="23"/>
  <c r="BH81" i="23"/>
  <c r="BG81" i="23"/>
  <c r="BF81" i="23"/>
  <c r="T81" i="23"/>
  <c r="R81" i="23"/>
  <c r="P81" i="23"/>
  <c r="BK81" i="23"/>
  <c r="J81" i="23"/>
  <c r="BE81" i="23" s="1"/>
  <c r="J74" i="23"/>
  <c r="F74" i="23"/>
  <c r="F72" i="23"/>
  <c r="E70" i="23"/>
  <c r="J51" i="23"/>
  <c r="F51" i="23"/>
  <c r="F49" i="23"/>
  <c r="E47" i="23"/>
  <c r="J18" i="23"/>
  <c r="E18" i="23"/>
  <c r="F75" i="23" s="1"/>
  <c r="J17" i="23"/>
  <c r="J12" i="23"/>
  <c r="J49" i="23" s="1"/>
  <c r="E7" i="23"/>
  <c r="E68" i="23" s="1"/>
  <c r="AY68" i="1"/>
  <c r="AX68" i="1"/>
  <c r="BI88" i="22"/>
  <c r="BH88" i="22"/>
  <c r="BG88" i="22"/>
  <c r="BF88" i="22"/>
  <c r="T88" i="22"/>
  <c r="R88" i="22"/>
  <c r="P88" i="22"/>
  <c r="BK88" i="22"/>
  <c r="J88" i="22"/>
  <c r="BE88" i="22" s="1"/>
  <c r="BI87" i="22"/>
  <c r="BH87" i="22"/>
  <c r="BG87" i="22"/>
  <c r="BF87" i="22"/>
  <c r="T87" i="22"/>
  <c r="R87" i="22"/>
  <c r="P87" i="22"/>
  <c r="BK87" i="22"/>
  <c r="J87" i="22"/>
  <c r="BE87" i="22" s="1"/>
  <c r="BI86" i="22"/>
  <c r="BH86" i="22"/>
  <c r="BG86" i="22"/>
  <c r="BF86" i="22"/>
  <c r="T86" i="22"/>
  <c r="R86" i="22"/>
  <c r="P86" i="22"/>
  <c r="BK86" i="22"/>
  <c r="J86" i="22"/>
  <c r="BE86" i="22" s="1"/>
  <c r="BI85" i="22"/>
  <c r="BH85" i="22"/>
  <c r="BG85" i="22"/>
  <c r="BF85" i="22"/>
  <c r="T85" i="22"/>
  <c r="R85" i="22"/>
  <c r="P85" i="22"/>
  <c r="BK85" i="22"/>
  <c r="J85" i="22"/>
  <c r="BE85" i="22" s="1"/>
  <c r="BI84" i="22"/>
  <c r="BH84" i="22"/>
  <c r="BG84" i="22"/>
  <c r="BF84" i="22"/>
  <c r="T84" i="22"/>
  <c r="R84" i="22"/>
  <c r="P84" i="22"/>
  <c r="BK84" i="22"/>
  <c r="J84" i="22"/>
  <c r="BE84" i="22" s="1"/>
  <c r="BI83" i="22"/>
  <c r="BH83" i="22"/>
  <c r="BG83" i="22"/>
  <c r="BF83" i="22"/>
  <c r="T83" i="22"/>
  <c r="R83" i="22"/>
  <c r="P83" i="22"/>
  <c r="BK83" i="22"/>
  <c r="J83" i="22"/>
  <c r="BE83" i="22" s="1"/>
  <c r="BI82" i="22"/>
  <c r="BH82" i="22"/>
  <c r="BG82" i="22"/>
  <c r="BF82" i="22"/>
  <c r="T82" i="22"/>
  <c r="R82" i="22"/>
  <c r="P82" i="22"/>
  <c r="BK82" i="22"/>
  <c r="J82" i="22"/>
  <c r="BE82" i="22" s="1"/>
  <c r="BI81" i="22"/>
  <c r="BH81" i="22"/>
  <c r="BG81" i="22"/>
  <c r="BF81" i="22"/>
  <c r="T81" i="22"/>
  <c r="R81" i="22"/>
  <c r="P81" i="22"/>
  <c r="BK81" i="22"/>
  <c r="J81" i="22"/>
  <c r="BE81" i="22" s="1"/>
  <c r="J74" i="22"/>
  <c r="F74" i="22"/>
  <c r="F72" i="22"/>
  <c r="E70" i="22"/>
  <c r="J51" i="22"/>
  <c r="F51" i="22"/>
  <c r="F49" i="22"/>
  <c r="E47" i="22"/>
  <c r="J18" i="22"/>
  <c r="E18" i="22"/>
  <c r="F52" i="22" s="1"/>
  <c r="J17" i="22"/>
  <c r="J12" i="22"/>
  <c r="J72" i="22" s="1"/>
  <c r="E7" i="22"/>
  <c r="E45" i="22" s="1"/>
  <c r="AY67" i="1"/>
  <c r="AX67" i="1"/>
  <c r="BI88" i="21"/>
  <c r="BH88" i="21"/>
  <c r="BG88" i="21"/>
  <c r="BF88" i="21"/>
  <c r="T88" i="21"/>
  <c r="R88" i="21"/>
  <c r="P88" i="21"/>
  <c r="BK88" i="21"/>
  <c r="J88" i="21"/>
  <c r="BE88" i="21" s="1"/>
  <c r="BI87" i="21"/>
  <c r="BH87" i="21"/>
  <c r="BG87" i="21"/>
  <c r="BF87" i="21"/>
  <c r="T87" i="21"/>
  <c r="R87" i="21"/>
  <c r="P87" i="21"/>
  <c r="BK87" i="21"/>
  <c r="J87" i="21"/>
  <c r="BE87" i="21" s="1"/>
  <c r="BI86" i="21"/>
  <c r="BH86" i="21"/>
  <c r="BG86" i="21"/>
  <c r="BF86" i="21"/>
  <c r="T86" i="21"/>
  <c r="R86" i="21"/>
  <c r="P86" i="21"/>
  <c r="BK86" i="21"/>
  <c r="J86" i="21"/>
  <c r="BE86" i="21" s="1"/>
  <c r="BI85" i="21"/>
  <c r="BH85" i="21"/>
  <c r="BG85" i="21"/>
  <c r="BF85" i="21"/>
  <c r="T85" i="21"/>
  <c r="R85" i="21"/>
  <c r="P85" i="21"/>
  <c r="BK85" i="21"/>
  <c r="J85" i="21"/>
  <c r="BE85" i="21" s="1"/>
  <c r="BI84" i="21"/>
  <c r="BH84" i="21"/>
  <c r="BG84" i="21"/>
  <c r="BF84" i="21"/>
  <c r="T84" i="21"/>
  <c r="R84" i="21"/>
  <c r="P84" i="21"/>
  <c r="BK84" i="21"/>
  <c r="J84" i="21"/>
  <c r="BE84" i="21" s="1"/>
  <c r="BI83" i="21"/>
  <c r="BH83" i="21"/>
  <c r="BG83" i="21"/>
  <c r="BF83" i="21"/>
  <c r="T83" i="21"/>
  <c r="R83" i="21"/>
  <c r="P83" i="21"/>
  <c r="BK83" i="21"/>
  <c r="J83" i="21"/>
  <c r="BE83" i="21" s="1"/>
  <c r="BI82" i="21"/>
  <c r="BH82" i="21"/>
  <c r="BG82" i="21"/>
  <c r="BF82" i="21"/>
  <c r="T82" i="21"/>
  <c r="R82" i="21"/>
  <c r="P82" i="21"/>
  <c r="BK82" i="21"/>
  <c r="J82" i="21"/>
  <c r="BE82" i="21" s="1"/>
  <c r="BI81" i="21"/>
  <c r="BH81" i="21"/>
  <c r="BG81" i="21"/>
  <c r="BF81" i="21"/>
  <c r="T81" i="21"/>
  <c r="R81" i="21"/>
  <c r="P81" i="21"/>
  <c r="BK81" i="21"/>
  <c r="J81" i="21"/>
  <c r="BE81" i="21" s="1"/>
  <c r="J74" i="21"/>
  <c r="F74" i="21"/>
  <c r="F72" i="21"/>
  <c r="E70" i="21"/>
  <c r="J51" i="21"/>
  <c r="F51" i="21"/>
  <c r="F49" i="21"/>
  <c r="E47" i="21"/>
  <c r="J18" i="21"/>
  <c r="E18" i="21"/>
  <c r="F75" i="21" s="1"/>
  <c r="J17" i="21"/>
  <c r="J12" i="21"/>
  <c r="J49" i="21" s="1"/>
  <c r="E7" i="21"/>
  <c r="E68" i="21" s="1"/>
  <c r="AY66" i="1"/>
  <c r="AX66" i="1"/>
  <c r="BI88" i="20"/>
  <c r="BH88" i="20"/>
  <c r="BG88" i="20"/>
  <c r="BF88" i="20"/>
  <c r="T88" i="20"/>
  <c r="R88" i="20"/>
  <c r="P88" i="20"/>
  <c r="BK88" i="20"/>
  <c r="J88" i="20"/>
  <c r="BE88" i="20" s="1"/>
  <c r="BI87" i="20"/>
  <c r="BH87" i="20"/>
  <c r="BG87" i="20"/>
  <c r="BF87" i="20"/>
  <c r="T87" i="20"/>
  <c r="R87" i="20"/>
  <c r="P87" i="20"/>
  <c r="BK87" i="20"/>
  <c r="J87" i="20"/>
  <c r="BE87" i="20" s="1"/>
  <c r="BI86" i="20"/>
  <c r="BH86" i="20"/>
  <c r="BG86" i="20"/>
  <c r="BF86" i="20"/>
  <c r="T86" i="20"/>
  <c r="R86" i="20"/>
  <c r="P86" i="20"/>
  <c r="BK86" i="20"/>
  <c r="J86" i="20"/>
  <c r="BE86" i="20" s="1"/>
  <c r="BI85" i="20"/>
  <c r="BH85" i="20"/>
  <c r="BG85" i="20"/>
  <c r="BF85" i="20"/>
  <c r="T85" i="20"/>
  <c r="R85" i="20"/>
  <c r="P85" i="20"/>
  <c r="BK85" i="20"/>
  <c r="J85" i="20"/>
  <c r="BE85" i="20" s="1"/>
  <c r="BI84" i="20"/>
  <c r="BH84" i="20"/>
  <c r="BG84" i="20"/>
  <c r="BF84" i="20"/>
  <c r="T84" i="20"/>
  <c r="R84" i="20"/>
  <c r="P84" i="20"/>
  <c r="BK84" i="20"/>
  <c r="J84" i="20"/>
  <c r="BE84" i="20" s="1"/>
  <c r="BI83" i="20"/>
  <c r="BH83" i="20"/>
  <c r="BG83" i="20"/>
  <c r="BF83" i="20"/>
  <c r="T83" i="20"/>
  <c r="R83" i="20"/>
  <c r="P83" i="20"/>
  <c r="BK83" i="20"/>
  <c r="J83" i="20"/>
  <c r="BE83" i="20" s="1"/>
  <c r="BI82" i="20"/>
  <c r="BH82" i="20"/>
  <c r="BG82" i="20"/>
  <c r="BF82" i="20"/>
  <c r="T82" i="20"/>
  <c r="R82" i="20"/>
  <c r="P82" i="20"/>
  <c r="BK82" i="20"/>
  <c r="J82" i="20"/>
  <c r="BE82" i="20" s="1"/>
  <c r="BI81" i="20"/>
  <c r="BH81" i="20"/>
  <c r="BG81" i="20"/>
  <c r="BF81" i="20"/>
  <c r="T81" i="20"/>
  <c r="R81" i="20"/>
  <c r="P81" i="20"/>
  <c r="BK81" i="20"/>
  <c r="J81" i="20"/>
  <c r="BE81" i="20" s="1"/>
  <c r="J74" i="20"/>
  <c r="F74" i="20"/>
  <c r="F72" i="20"/>
  <c r="E70" i="20"/>
  <c r="J51" i="20"/>
  <c r="F51" i="20"/>
  <c r="F49" i="20"/>
  <c r="E47" i="20"/>
  <c r="J18" i="20"/>
  <c r="E18" i="20"/>
  <c r="F52" i="20" s="1"/>
  <c r="J17" i="20"/>
  <c r="J12" i="20"/>
  <c r="J72" i="20" s="1"/>
  <c r="E7" i="20"/>
  <c r="E45" i="20" s="1"/>
  <c r="AY65" i="1"/>
  <c r="AX65" i="1"/>
  <c r="BI88" i="19"/>
  <c r="BH88" i="19"/>
  <c r="BG88" i="19"/>
  <c r="BF88" i="19"/>
  <c r="T88" i="19"/>
  <c r="R88" i="19"/>
  <c r="P88" i="19"/>
  <c r="BK88" i="19"/>
  <c r="J88" i="19"/>
  <c r="BE88" i="19" s="1"/>
  <c r="BI87" i="19"/>
  <c r="BH87" i="19"/>
  <c r="BG87" i="19"/>
  <c r="BF87" i="19"/>
  <c r="T87" i="19"/>
  <c r="R87" i="19"/>
  <c r="P87" i="19"/>
  <c r="BK87" i="19"/>
  <c r="J87" i="19"/>
  <c r="BE87" i="19" s="1"/>
  <c r="BI86" i="19"/>
  <c r="BH86" i="19"/>
  <c r="BG86" i="19"/>
  <c r="BF86" i="19"/>
  <c r="T86" i="19"/>
  <c r="R86" i="19"/>
  <c r="P86" i="19"/>
  <c r="BK86" i="19"/>
  <c r="J86" i="19"/>
  <c r="BE86" i="19" s="1"/>
  <c r="BI85" i="19"/>
  <c r="BH85" i="19"/>
  <c r="BG85" i="19"/>
  <c r="BF85" i="19"/>
  <c r="T85" i="19"/>
  <c r="R85" i="19"/>
  <c r="P85" i="19"/>
  <c r="BK85" i="19"/>
  <c r="J85" i="19"/>
  <c r="BE85" i="19" s="1"/>
  <c r="BI84" i="19"/>
  <c r="BH84" i="19"/>
  <c r="BG84" i="19"/>
  <c r="BF84" i="19"/>
  <c r="T84" i="19"/>
  <c r="R84" i="19"/>
  <c r="P84" i="19"/>
  <c r="BK84" i="19"/>
  <c r="J84" i="19"/>
  <c r="BE84" i="19" s="1"/>
  <c r="BI83" i="19"/>
  <c r="BH83" i="19"/>
  <c r="BG83" i="19"/>
  <c r="BF83" i="19"/>
  <c r="T83" i="19"/>
  <c r="R83" i="19"/>
  <c r="P83" i="19"/>
  <c r="BK83" i="19"/>
  <c r="J83" i="19"/>
  <c r="BE83" i="19" s="1"/>
  <c r="BI82" i="19"/>
  <c r="BH82" i="19"/>
  <c r="BG82" i="19"/>
  <c r="BF82" i="19"/>
  <c r="T82" i="19"/>
  <c r="T80" i="19" s="1"/>
  <c r="T79" i="19" s="1"/>
  <c r="R82" i="19"/>
  <c r="P82" i="19"/>
  <c r="BK82" i="19"/>
  <c r="J82" i="19"/>
  <c r="BE82" i="19" s="1"/>
  <c r="BI81" i="19"/>
  <c r="BH81" i="19"/>
  <c r="BG81" i="19"/>
  <c r="BF81" i="19"/>
  <c r="T81" i="19"/>
  <c r="R81" i="19"/>
  <c r="P81" i="19"/>
  <c r="BK81" i="19"/>
  <c r="J81" i="19"/>
  <c r="BE81" i="19" s="1"/>
  <c r="J74" i="19"/>
  <c r="F74" i="19"/>
  <c r="F72" i="19"/>
  <c r="E70" i="19"/>
  <c r="J51" i="19"/>
  <c r="F51" i="19"/>
  <c r="F49" i="19"/>
  <c r="E47" i="19"/>
  <c r="J18" i="19"/>
  <c r="E18" i="19"/>
  <c r="F75" i="19" s="1"/>
  <c r="J17" i="19"/>
  <c r="J12" i="19"/>
  <c r="J49" i="19" s="1"/>
  <c r="E7" i="19"/>
  <c r="E68" i="19" s="1"/>
  <c r="AY64" i="1"/>
  <c r="AX64" i="1"/>
  <c r="BI88" i="18"/>
  <c r="BH88" i="18"/>
  <c r="BG88" i="18"/>
  <c r="BF88" i="18"/>
  <c r="T88" i="18"/>
  <c r="R88" i="18"/>
  <c r="P88" i="18"/>
  <c r="BK88" i="18"/>
  <c r="J88" i="18"/>
  <c r="BE88" i="18" s="1"/>
  <c r="BI87" i="18"/>
  <c r="BH87" i="18"/>
  <c r="BG87" i="18"/>
  <c r="BF87" i="18"/>
  <c r="T87" i="18"/>
  <c r="R87" i="18"/>
  <c r="P87" i="18"/>
  <c r="BK87" i="18"/>
  <c r="J87" i="18"/>
  <c r="BE87" i="18" s="1"/>
  <c r="BI86" i="18"/>
  <c r="BH86" i="18"/>
  <c r="BG86" i="18"/>
  <c r="BF86" i="18"/>
  <c r="T86" i="18"/>
  <c r="R86" i="18"/>
  <c r="P86" i="18"/>
  <c r="BK86" i="18"/>
  <c r="J86" i="18"/>
  <c r="BE86" i="18" s="1"/>
  <c r="BI85" i="18"/>
  <c r="BH85" i="18"/>
  <c r="BG85" i="18"/>
  <c r="BF85" i="18"/>
  <c r="T85" i="18"/>
  <c r="R85" i="18"/>
  <c r="P85" i="18"/>
  <c r="BK85" i="18"/>
  <c r="J85" i="18"/>
  <c r="BE85" i="18" s="1"/>
  <c r="BI84" i="18"/>
  <c r="BH84" i="18"/>
  <c r="BG84" i="18"/>
  <c r="BF84" i="18"/>
  <c r="T84" i="18"/>
  <c r="R84" i="18"/>
  <c r="P84" i="18"/>
  <c r="BK84" i="18"/>
  <c r="J84" i="18"/>
  <c r="BE84" i="18" s="1"/>
  <c r="BI83" i="18"/>
  <c r="BH83" i="18"/>
  <c r="BG83" i="18"/>
  <c r="BF83" i="18"/>
  <c r="T83" i="18"/>
  <c r="R83" i="18"/>
  <c r="P83" i="18"/>
  <c r="BK83" i="18"/>
  <c r="J83" i="18"/>
  <c r="BE83" i="18" s="1"/>
  <c r="BI82" i="18"/>
  <c r="BH82" i="18"/>
  <c r="BG82" i="18"/>
  <c r="BF82" i="18"/>
  <c r="T82" i="18"/>
  <c r="R82" i="18"/>
  <c r="P82" i="18"/>
  <c r="BK82" i="18"/>
  <c r="J82" i="18"/>
  <c r="BE82" i="18" s="1"/>
  <c r="BI81" i="18"/>
  <c r="BH81" i="18"/>
  <c r="BG81" i="18"/>
  <c r="BF81" i="18"/>
  <c r="T81" i="18"/>
  <c r="R81" i="18"/>
  <c r="P81" i="18"/>
  <c r="BK81" i="18"/>
  <c r="J81" i="18"/>
  <c r="BE81" i="18" s="1"/>
  <c r="J74" i="18"/>
  <c r="F74" i="18"/>
  <c r="F72" i="18"/>
  <c r="E70" i="18"/>
  <c r="J51" i="18"/>
  <c r="F51" i="18"/>
  <c r="F49" i="18"/>
  <c r="E47" i="18"/>
  <c r="J18" i="18"/>
  <c r="E18" i="18"/>
  <c r="F52" i="18" s="1"/>
  <c r="J17" i="18"/>
  <c r="J12" i="18"/>
  <c r="J72" i="18" s="1"/>
  <c r="E7" i="18"/>
  <c r="E45" i="18" s="1"/>
  <c r="AY63" i="1"/>
  <c r="AX63" i="1"/>
  <c r="BI88" i="17"/>
  <c r="BH88" i="17"/>
  <c r="BG88" i="17"/>
  <c r="BF88" i="17"/>
  <c r="T88" i="17"/>
  <c r="R88" i="17"/>
  <c r="P88" i="17"/>
  <c r="BK88" i="17"/>
  <c r="J88" i="17"/>
  <c r="BE88" i="17" s="1"/>
  <c r="BI87" i="17"/>
  <c r="BH87" i="17"/>
  <c r="BG87" i="17"/>
  <c r="BF87" i="17"/>
  <c r="T87" i="17"/>
  <c r="R87" i="17"/>
  <c r="P87" i="17"/>
  <c r="BK87" i="17"/>
  <c r="J87" i="17"/>
  <c r="BE87" i="17" s="1"/>
  <c r="BI86" i="17"/>
  <c r="BH86" i="17"/>
  <c r="BG86" i="17"/>
  <c r="BF86" i="17"/>
  <c r="T86" i="17"/>
  <c r="R86" i="17"/>
  <c r="P86" i="17"/>
  <c r="BK86" i="17"/>
  <c r="J86" i="17"/>
  <c r="BE86" i="17" s="1"/>
  <c r="BI85" i="17"/>
  <c r="BH85" i="17"/>
  <c r="BG85" i="17"/>
  <c r="BF85" i="17"/>
  <c r="T85" i="17"/>
  <c r="R85" i="17"/>
  <c r="P85" i="17"/>
  <c r="BK85" i="17"/>
  <c r="J85" i="17"/>
  <c r="BE85" i="17" s="1"/>
  <c r="BI84" i="17"/>
  <c r="BH84" i="17"/>
  <c r="BG84" i="17"/>
  <c r="BF84" i="17"/>
  <c r="T84" i="17"/>
  <c r="R84" i="17"/>
  <c r="P84" i="17"/>
  <c r="BK84" i="17"/>
  <c r="J84" i="17"/>
  <c r="BE84" i="17" s="1"/>
  <c r="BI83" i="17"/>
  <c r="BH83" i="17"/>
  <c r="BG83" i="17"/>
  <c r="BF83" i="17"/>
  <c r="T83" i="17"/>
  <c r="R83" i="17"/>
  <c r="P83" i="17"/>
  <c r="BK83" i="17"/>
  <c r="J83" i="17"/>
  <c r="BE83" i="17" s="1"/>
  <c r="BI82" i="17"/>
  <c r="BH82" i="17"/>
  <c r="BG82" i="17"/>
  <c r="BF82" i="17"/>
  <c r="T82" i="17"/>
  <c r="R82" i="17"/>
  <c r="P82" i="17"/>
  <c r="BK82" i="17"/>
  <c r="J82" i="17"/>
  <c r="BE82" i="17" s="1"/>
  <c r="BI81" i="17"/>
  <c r="BH81" i="17"/>
  <c r="BG81" i="17"/>
  <c r="BF81" i="17"/>
  <c r="BE81" i="17"/>
  <c r="T81" i="17"/>
  <c r="R81" i="17"/>
  <c r="P81" i="17"/>
  <c r="BK81" i="17"/>
  <c r="J81" i="17"/>
  <c r="J74" i="17"/>
  <c r="F74" i="17"/>
  <c r="F72" i="17"/>
  <c r="E70" i="17"/>
  <c r="J51" i="17"/>
  <c r="F51" i="17"/>
  <c r="F49" i="17"/>
  <c r="E47" i="17"/>
  <c r="J18" i="17"/>
  <c r="E18" i="17"/>
  <c r="F75" i="17" s="1"/>
  <c r="J17" i="17"/>
  <c r="J12" i="17"/>
  <c r="J49" i="17" s="1"/>
  <c r="E7" i="17"/>
  <c r="E68" i="17" s="1"/>
  <c r="AY62" i="1"/>
  <c r="AX62" i="1"/>
  <c r="BI88" i="16"/>
  <c r="BH88" i="16"/>
  <c r="BG88" i="16"/>
  <c r="BF88" i="16"/>
  <c r="T88" i="16"/>
  <c r="R88" i="16"/>
  <c r="P88" i="16"/>
  <c r="BK88" i="16"/>
  <c r="J88" i="16"/>
  <c r="BE88" i="16" s="1"/>
  <c r="BI87" i="16"/>
  <c r="BH87" i="16"/>
  <c r="BG87" i="16"/>
  <c r="BF87" i="16"/>
  <c r="T87" i="16"/>
  <c r="R87" i="16"/>
  <c r="P87" i="16"/>
  <c r="BK87" i="16"/>
  <c r="J87" i="16"/>
  <c r="BE87" i="16" s="1"/>
  <c r="BI86" i="16"/>
  <c r="BH86" i="16"/>
  <c r="BG86" i="16"/>
  <c r="BF86" i="16"/>
  <c r="T86" i="16"/>
  <c r="R86" i="16"/>
  <c r="P86" i="16"/>
  <c r="BK86" i="16"/>
  <c r="J86" i="16"/>
  <c r="BE86" i="16" s="1"/>
  <c r="BI85" i="16"/>
  <c r="BH85" i="16"/>
  <c r="BG85" i="16"/>
  <c r="BF85" i="16"/>
  <c r="T85" i="16"/>
  <c r="R85" i="16"/>
  <c r="P85" i="16"/>
  <c r="BK85" i="16"/>
  <c r="J85" i="16"/>
  <c r="BE85" i="16" s="1"/>
  <c r="BI84" i="16"/>
  <c r="BH84" i="16"/>
  <c r="BG84" i="16"/>
  <c r="BF84" i="16"/>
  <c r="T84" i="16"/>
  <c r="R84" i="16"/>
  <c r="P84" i="16"/>
  <c r="BK84" i="16"/>
  <c r="J84" i="16"/>
  <c r="BE84" i="16" s="1"/>
  <c r="BI83" i="16"/>
  <c r="BH83" i="16"/>
  <c r="BG83" i="16"/>
  <c r="BF83" i="16"/>
  <c r="BE83" i="16"/>
  <c r="T83" i="16"/>
  <c r="R83" i="16"/>
  <c r="P83" i="16"/>
  <c r="BK83" i="16"/>
  <c r="J83" i="16"/>
  <c r="BI82" i="16"/>
  <c r="BH82" i="16"/>
  <c r="BG82" i="16"/>
  <c r="BF82" i="16"/>
  <c r="T82" i="16"/>
  <c r="R82" i="16"/>
  <c r="P82" i="16"/>
  <c r="BK82" i="16"/>
  <c r="J82" i="16"/>
  <c r="BE82" i="16" s="1"/>
  <c r="BI81" i="16"/>
  <c r="BH81" i="16"/>
  <c r="BG81" i="16"/>
  <c r="BF81" i="16"/>
  <c r="T81" i="16"/>
  <c r="R81" i="16"/>
  <c r="P81" i="16"/>
  <c r="BK81" i="16"/>
  <c r="J81" i="16"/>
  <c r="BE81" i="16" s="1"/>
  <c r="J74" i="16"/>
  <c r="F74" i="16"/>
  <c r="F72" i="16"/>
  <c r="E70" i="16"/>
  <c r="J51" i="16"/>
  <c r="F51" i="16"/>
  <c r="F49" i="16"/>
  <c r="E47" i="16"/>
  <c r="J18" i="16"/>
  <c r="E18" i="16"/>
  <c r="F52" i="16" s="1"/>
  <c r="J17" i="16"/>
  <c r="J12" i="16"/>
  <c r="J72" i="16" s="1"/>
  <c r="E7" i="16"/>
  <c r="E45" i="16" s="1"/>
  <c r="AY61" i="1"/>
  <c r="AX61" i="1"/>
  <c r="BI86" i="11"/>
  <c r="BH86" i="11"/>
  <c r="BG86" i="11"/>
  <c r="BF86" i="11"/>
  <c r="T86" i="11"/>
  <c r="R86" i="11"/>
  <c r="P86" i="11"/>
  <c r="BK86" i="11"/>
  <c r="J86" i="11"/>
  <c r="BE86" i="11" s="1"/>
  <c r="BI85" i="11"/>
  <c r="BH85" i="11"/>
  <c r="BG85" i="11"/>
  <c r="BF85" i="11"/>
  <c r="T85" i="11"/>
  <c r="R85" i="11"/>
  <c r="P85" i="11"/>
  <c r="BK85" i="11"/>
  <c r="J85" i="11"/>
  <c r="BE85" i="11" s="1"/>
  <c r="BI84" i="11"/>
  <c r="BH84" i="11"/>
  <c r="BG84" i="11"/>
  <c r="BF84" i="11"/>
  <c r="T84" i="11"/>
  <c r="R84" i="11"/>
  <c r="P84" i="11"/>
  <c r="BK84" i="11"/>
  <c r="J84" i="11"/>
  <c r="BE84" i="11" s="1"/>
  <c r="BI83" i="11"/>
  <c r="BH83" i="11"/>
  <c r="BG83" i="11"/>
  <c r="BF83" i="11"/>
  <c r="T83" i="11"/>
  <c r="R83" i="11"/>
  <c r="P83" i="11"/>
  <c r="BK83" i="11"/>
  <c r="J83" i="11"/>
  <c r="BE83" i="11" s="1"/>
  <c r="BI82" i="11"/>
  <c r="BH82" i="11"/>
  <c r="BG82" i="11"/>
  <c r="BF82" i="11"/>
  <c r="T82" i="11"/>
  <c r="R82" i="11"/>
  <c r="P82" i="11"/>
  <c r="BK82" i="11"/>
  <c r="J82" i="11"/>
  <c r="BE82" i="11" s="1"/>
  <c r="BI81" i="11"/>
  <c r="BH81" i="11"/>
  <c r="BG81" i="11"/>
  <c r="BF81" i="11"/>
  <c r="T81" i="11"/>
  <c r="R81" i="11"/>
  <c r="P81" i="11"/>
  <c r="BK81" i="11"/>
  <c r="J81" i="11"/>
  <c r="BE81" i="11" s="1"/>
  <c r="J74" i="11"/>
  <c r="F74" i="11"/>
  <c r="F72" i="11"/>
  <c r="E70" i="11"/>
  <c r="J51" i="11"/>
  <c r="F51" i="11"/>
  <c r="F49" i="11"/>
  <c r="E47" i="11"/>
  <c r="J18" i="11"/>
  <c r="E18" i="11"/>
  <c r="F75" i="11" s="1"/>
  <c r="J17" i="11"/>
  <c r="J12" i="11"/>
  <c r="J49" i="11" s="1"/>
  <c r="E7" i="11"/>
  <c r="E68" i="11" s="1"/>
  <c r="AY60" i="1"/>
  <c r="AX60" i="1"/>
  <c r="BI86" i="10"/>
  <c r="BH86" i="10"/>
  <c r="BG86" i="10"/>
  <c r="BF86" i="10"/>
  <c r="T86" i="10"/>
  <c r="R86" i="10"/>
  <c r="P86" i="10"/>
  <c r="BK86" i="10"/>
  <c r="J86" i="10"/>
  <c r="BE86" i="10" s="1"/>
  <c r="BI85" i="10"/>
  <c r="BH85" i="10"/>
  <c r="BG85" i="10"/>
  <c r="BF85" i="10"/>
  <c r="T85" i="10"/>
  <c r="R85" i="10"/>
  <c r="P85" i="10"/>
  <c r="BK85" i="10"/>
  <c r="J85" i="10"/>
  <c r="BE85" i="10" s="1"/>
  <c r="BI84" i="10"/>
  <c r="BH84" i="10"/>
  <c r="BG84" i="10"/>
  <c r="BF84" i="10"/>
  <c r="T84" i="10"/>
  <c r="R84" i="10"/>
  <c r="P84" i="10"/>
  <c r="BK84" i="10"/>
  <c r="J84" i="10"/>
  <c r="BE84" i="10" s="1"/>
  <c r="BI83" i="10"/>
  <c r="BH83" i="10"/>
  <c r="BG83" i="10"/>
  <c r="BF83" i="10"/>
  <c r="T83" i="10"/>
  <c r="R83" i="10"/>
  <c r="P83" i="10"/>
  <c r="BK83" i="10"/>
  <c r="J83" i="10"/>
  <c r="BE83" i="10" s="1"/>
  <c r="BI82" i="10"/>
  <c r="BH82" i="10"/>
  <c r="BG82" i="10"/>
  <c r="BF82" i="10"/>
  <c r="T82" i="10"/>
  <c r="R82" i="10"/>
  <c r="P82" i="10"/>
  <c r="BK82" i="10"/>
  <c r="J82" i="10"/>
  <c r="BE82" i="10" s="1"/>
  <c r="BI81" i="10"/>
  <c r="BH81" i="10"/>
  <c r="BG81" i="10"/>
  <c r="BF81" i="10"/>
  <c r="T81" i="10"/>
  <c r="R81" i="10"/>
  <c r="P81" i="10"/>
  <c r="BK81" i="10"/>
  <c r="J81" i="10"/>
  <c r="BE81" i="10" s="1"/>
  <c r="J74" i="10"/>
  <c r="F74" i="10"/>
  <c r="F72" i="10"/>
  <c r="E70" i="10"/>
  <c r="J51" i="10"/>
  <c r="F51" i="10"/>
  <c r="F49" i="10"/>
  <c r="E47" i="10"/>
  <c r="J18" i="10"/>
  <c r="E18" i="10"/>
  <c r="F52" i="10" s="1"/>
  <c r="J17" i="10"/>
  <c r="J12" i="10"/>
  <c r="J72" i="10" s="1"/>
  <c r="E7" i="10"/>
  <c r="E45" i="10" s="1"/>
  <c r="AY59" i="1"/>
  <c r="AX59" i="1"/>
  <c r="BI86" i="9"/>
  <c r="BH86" i="9"/>
  <c r="BG86" i="9"/>
  <c r="BF86" i="9"/>
  <c r="T86" i="9"/>
  <c r="R86" i="9"/>
  <c r="P86" i="9"/>
  <c r="BK86" i="9"/>
  <c r="J86" i="9"/>
  <c r="BE86" i="9" s="1"/>
  <c r="BI85" i="9"/>
  <c r="BH85" i="9"/>
  <c r="BG85" i="9"/>
  <c r="BF85" i="9"/>
  <c r="T85" i="9"/>
  <c r="R85" i="9"/>
  <c r="P85" i="9"/>
  <c r="BK85" i="9"/>
  <c r="J85" i="9"/>
  <c r="BE85" i="9" s="1"/>
  <c r="BI84" i="9"/>
  <c r="BH84" i="9"/>
  <c r="BG84" i="9"/>
  <c r="BF84" i="9"/>
  <c r="T84" i="9"/>
  <c r="R84" i="9"/>
  <c r="P84" i="9"/>
  <c r="BK84" i="9"/>
  <c r="J84" i="9"/>
  <c r="BE84" i="9" s="1"/>
  <c r="BI83" i="9"/>
  <c r="BH83" i="9"/>
  <c r="BG83" i="9"/>
  <c r="BF83" i="9"/>
  <c r="T83" i="9"/>
  <c r="R83" i="9"/>
  <c r="P83" i="9"/>
  <c r="BK83" i="9"/>
  <c r="J83" i="9"/>
  <c r="BE83" i="9" s="1"/>
  <c r="BI82" i="9"/>
  <c r="BH82" i="9"/>
  <c r="BG82" i="9"/>
  <c r="BF82" i="9"/>
  <c r="T82" i="9"/>
  <c r="R82" i="9"/>
  <c r="P82" i="9"/>
  <c r="BK82" i="9"/>
  <c r="J82" i="9"/>
  <c r="BE82" i="9" s="1"/>
  <c r="BI81" i="9"/>
  <c r="BH81" i="9"/>
  <c r="BG81" i="9"/>
  <c r="BF81" i="9"/>
  <c r="T81" i="9"/>
  <c r="R81" i="9"/>
  <c r="P81" i="9"/>
  <c r="BK81" i="9"/>
  <c r="J81" i="9"/>
  <c r="BE81" i="9" s="1"/>
  <c r="J74" i="9"/>
  <c r="F74" i="9"/>
  <c r="F72" i="9"/>
  <c r="E70" i="9"/>
  <c r="J51" i="9"/>
  <c r="F51" i="9"/>
  <c r="F49" i="9"/>
  <c r="E47" i="9"/>
  <c r="J18" i="9"/>
  <c r="E18" i="9"/>
  <c r="F75" i="9" s="1"/>
  <c r="J17" i="9"/>
  <c r="J12" i="9"/>
  <c r="J49" i="9" s="1"/>
  <c r="E7" i="9"/>
  <c r="E68" i="9" s="1"/>
  <c r="AY58" i="1"/>
  <c r="AX58" i="1"/>
  <c r="BI86" i="8"/>
  <c r="BH86" i="8"/>
  <c r="BG86" i="8"/>
  <c r="BF86" i="8"/>
  <c r="T86" i="8"/>
  <c r="R86" i="8"/>
  <c r="P86" i="8"/>
  <c r="BK86" i="8"/>
  <c r="J86" i="8"/>
  <c r="BE86" i="8" s="1"/>
  <c r="BI85" i="8"/>
  <c r="BH85" i="8"/>
  <c r="BG85" i="8"/>
  <c r="BF85" i="8"/>
  <c r="T85" i="8"/>
  <c r="R85" i="8"/>
  <c r="P85" i="8"/>
  <c r="BK85" i="8"/>
  <c r="J85" i="8"/>
  <c r="BE85" i="8" s="1"/>
  <c r="BI84" i="8"/>
  <c r="BH84" i="8"/>
  <c r="BG84" i="8"/>
  <c r="BF84" i="8"/>
  <c r="T84" i="8"/>
  <c r="R84" i="8"/>
  <c r="P84" i="8"/>
  <c r="BK84" i="8"/>
  <c r="J84" i="8"/>
  <c r="BE84" i="8" s="1"/>
  <c r="BI83" i="8"/>
  <c r="BH83" i="8"/>
  <c r="BG83" i="8"/>
  <c r="BF83" i="8"/>
  <c r="BE83" i="8"/>
  <c r="T83" i="8"/>
  <c r="R83" i="8"/>
  <c r="P83" i="8"/>
  <c r="BK83" i="8"/>
  <c r="J83" i="8"/>
  <c r="BI82" i="8"/>
  <c r="BH82" i="8"/>
  <c r="BG82" i="8"/>
  <c r="BF82" i="8"/>
  <c r="T82" i="8"/>
  <c r="R82" i="8"/>
  <c r="P82" i="8"/>
  <c r="BK82" i="8"/>
  <c r="J82" i="8"/>
  <c r="BE82" i="8" s="1"/>
  <c r="BI81" i="8"/>
  <c r="BH81" i="8"/>
  <c r="BG81" i="8"/>
  <c r="BF81" i="8"/>
  <c r="T81" i="8"/>
  <c r="R81" i="8"/>
  <c r="P81" i="8"/>
  <c r="BK81" i="8"/>
  <c r="J81" i="8"/>
  <c r="BE81" i="8" s="1"/>
  <c r="J74" i="8"/>
  <c r="F74" i="8"/>
  <c r="F72" i="8"/>
  <c r="E70" i="8"/>
  <c r="J51" i="8"/>
  <c r="F51" i="8"/>
  <c r="F49" i="8"/>
  <c r="E47" i="8"/>
  <c r="J18" i="8"/>
  <c r="E18" i="8"/>
  <c r="F52" i="8" s="1"/>
  <c r="J17" i="8"/>
  <c r="J12" i="8"/>
  <c r="J72" i="8" s="1"/>
  <c r="E7" i="8"/>
  <c r="E45" i="8" s="1"/>
  <c r="AY57" i="1"/>
  <c r="AX57" i="1"/>
  <c r="BI86" i="7"/>
  <c r="BH86" i="7"/>
  <c r="BG86" i="7"/>
  <c r="BF86" i="7"/>
  <c r="T86" i="7"/>
  <c r="R86" i="7"/>
  <c r="P86" i="7"/>
  <c r="BK86" i="7"/>
  <c r="J86" i="7"/>
  <c r="BE86" i="7" s="1"/>
  <c r="BI85" i="7"/>
  <c r="BH85" i="7"/>
  <c r="BG85" i="7"/>
  <c r="BF85" i="7"/>
  <c r="T85" i="7"/>
  <c r="R85" i="7"/>
  <c r="P85" i="7"/>
  <c r="BK85" i="7"/>
  <c r="J85" i="7"/>
  <c r="BE85" i="7" s="1"/>
  <c r="BI84" i="7"/>
  <c r="BH84" i="7"/>
  <c r="BG84" i="7"/>
  <c r="BF84" i="7"/>
  <c r="T84" i="7"/>
  <c r="R84" i="7"/>
  <c r="P84" i="7"/>
  <c r="BK84" i="7"/>
  <c r="J84" i="7"/>
  <c r="BE84" i="7" s="1"/>
  <c r="BI83" i="7"/>
  <c r="BH83" i="7"/>
  <c r="BG83" i="7"/>
  <c r="BF83" i="7"/>
  <c r="T83" i="7"/>
  <c r="R83" i="7"/>
  <c r="P83" i="7"/>
  <c r="BK83" i="7"/>
  <c r="J83" i="7"/>
  <c r="BE83" i="7" s="1"/>
  <c r="BI82" i="7"/>
  <c r="BH82" i="7"/>
  <c r="BG82" i="7"/>
  <c r="BF82" i="7"/>
  <c r="T82" i="7"/>
  <c r="R82" i="7"/>
  <c r="P82" i="7"/>
  <c r="BK82" i="7"/>
  <c r="J82" i="7"/>
  <c r="BE82" i="7" s="1"/>
  <c r="BI81" i="7"/>
  <c r="BH81" i="7"/>
  <c r="BG81" i="7"/>
  <c r="BF81" i="7"/>
  <c r="T81" i="7"/>
  <c r="R81" i="7"/>
  <c r="P81" i="7"/>
  <c r="BK81" i="7"/>
  <c r="J81" i="7"/>
  <c r="BE81" i="7" s="1"/>
  <c r="J74" i="7"/>
  <c r="F74" i="7"/>
  <c r="F72" i="7"/>
  <c r="E70" i="7"/>
  <c r="J51" i="7"/>
  <c r="F51" i="7"/>
  <c r="F49" i="7"/>
  <c r="E47" i="7"/>
  <c r="J18" i="7"/>
  <c r="E18" i="7"/>
  <c r="F75" i="7" s="1"/>
  <c r="J17" i="7"/>
  <c r="J12" i="7"/>
  <c r="J49" i="7" s="1"/>
  <c r="E7" i="7"/>
  <c r="E68" i="7" s="1"/>
  <c r="AY56" i="1"/>
  <c r="AX56" i="1"/>
  <c r="BI86" i="6"/>
  <c r="BH86" i="6"/>
  <c r="BG86" i="6"/>
  <c r="BF86" i="6"/>
  <c r="T86" i="6"/>
  <c r="R86" i="6"/>
  <c r="P86" i="6"/>
  <c r="BK86" i="6"/>
  <c r="J86" i="6"/>
  <c r="BE86" i="6" s="1"/>
  <c r="BI85" i="6"/>
  <c r="BH85" i="6"/>
  <c r="BG85" i="6"/>
  <c r="BF85" i="6"/>
  <c r="T85" i="6"/>
  <c r="R85" i="6"/>
  <c r="P85" i="6"/>
  <c r="BK85" i="6"/>
  <c r="J85" i="6"/>
  <c r="BE85" i="6" s="1"/>
  <c r="BI84" i="6"/>
  <c r="BH84" i="6"/>
  <c r="BG84" i="6"/>
  <c r="BF84" i="6"/>
  <c r="T84" i="6"/>
  <c r="R84" i="6"/>
  <c r="P84" i="6"/>
  <c r="BK84" i="6"/>
  <c r="J84" i="6"/>
  <c r="BE84" i="6" s="1"/>
  <c r="BI83" i="6"/>
  <c r="BH83" i="6"/>
  <c r="BG83" i="6"/>
  <c r="BF83" i="6"/>
  <c r="T83" i="6"/>
  <c r="R83" i="6"/>
  <c r="P83" i="6"/>
  <c r="BK83" i="6"/>
  <c r="J83" i="6"/>
  <c r="BE83" i="6" s="1"/>
  <c r="BI82" i="6"/>
  <c r="BH82" i="6"/>
  <c r="BG82" i="6"/>
  <c r="BF82" i="6"/>
  <c r="T82" i="6"/>
  <c r="R82" i="6"/>
  <c r="P82" i="6"/>
  <c r="BK82" i="6"/>
  <c r="J82" i="6"/>
  <c r="BE82" i="6" s="1"/>
  <c r="BI81" i="6"/>
  <c r="BH81" i="6"/>
  <c r="BG81" i="6"/>
  <c r="BF81" i="6"/>
  <c r="T81" i="6"/>
  <c r="R81" i="6"/>
  <c r="P81" i="6"/>
  <c r="BK81" i="6"/>
  <c r="J81" i="6"/>
  <c r="BE81" i="6" s="1"/>
  <c r="J74" i="6"/>
  <c r="F74" i="6"/>
  <c r="F72" i="6"/>
  <c r="E70" i="6"/>
  <c r="J51" i="6"/>
  <c r="F51" i="6"/>
  <c r="F49" i="6"/>
  <c r="E47" i="6"/>
  <c r="J18" i="6"/>
  <c r="E18" i="6"/>
  <c r="F52" i="6" s="1"/>
  <c r="J17" i="6"/>
  <c r="J12" i="6"/>
  <c r="J72" i="6" s="1"/>
  <c r="E7" i="6"/>
  <c r="E45" i="6" s="1"/>
  <c r="AY55" i="1"/>
  <c r="AX55" i="1"/>
  <c r="BI86" i="5"/>
  <c r="BH86" i="5"/>
  <c r="BG86" i="5"/>
  <c r="BF86" i="5"/>
  <c r="T86" i="5"/>
  <c r="R86" i="5"/>
  <c r="P86" i="5"/>
  <c r="BK86" i="5"/>
  <c r="J86" i="5"/>
  <c r="BE86" i="5" s="1"/>
  <c r="BI85" i="5"/>
  <c r="BH85" i="5"/>
  <c r="BG85" i="5"/>
  <c r="BF85" i="5"/>
  <c r="T85" i="5"/>
  <c r="R85" i="5"/>
  <c r="P85" i="5"/>
  <c r="BK85" i="5"/>
  <c r="J85" i="5"/>
  <c r="BE85" i="5" s="1"/>
  <c r="BI84" i="5"/>
  <c r="BH84" i="5"/>
  <c r="BG84" i="5"/>
  <c r="BF84" i="5"/>
  <c r="T84" i="5"/>
  <c r="R84" i="5"/>
  <c r="P84" i="5"/>
  <c r="BK84" i="5"/>
  <c r="J84" i="5"/>
  <c r="BE84" i="5" s="1"/>
  <c r="BI83" i="5"/>
  <c r="BH83" i="5"/>
  <c r="BG83" i="5"/>
  <c r="BF83" i="5"/>
  <c r="T83" i="5"/>
  <c r="R83" i="5"/>
  <c r="P83" i="5"/>
  <c r="BK83" i="5"/>
  <c r="J83" i="5"/>
  <c r="BE83" i="5" s="1"/>
  <c r="BI82" i="5"/>
  <c r="BH82" i="5"/>
  <c r="BG82" i="5"/>
  <c r="BF82" i="5"/>
  <c r="T82" i="5"/>
  <c r="R82" i="5"/>
  <c r="P82" i="5"/>
  <c r="BK82" i="5"/>
  <c r="J82" i="5"/>
  <c r="BE82" i="5" s="1"/>
  <c r="BI81" i="5"/>
  <c r="BH81" i="5"/>
  <c r="BG81" i="5"/>
  <c r="BF81" i="5"/>
  <c r="T81" i="5"/>
  <c r="R81" i="5"/>
  <c r="P81" i="5"/>
  <c r="BK81" i="5"/>
  <c r="J81" i="5"/>
  <c r="BE81" i="5" s="1"/>
  <c r="J74" i="5"/>
  <c r="F74" i="5"/>
  <c r="F72" i="5"/>
  <c r="E70" i="5"/>
  <c r="J51" i="5"/>
  <c r="F51" i="5"/>
  <c r="F49" i="5"/>
  <c r="E47" i="5"/>
  <c r="J18" i="5"/>
  <c r="E18" i="5"/>
  <c r="F75" i="5" s="1"/>
  <c r="J17" i="5"/>
  <c r="J12" i="5"/>
  <c r="J49" i="5" s="1"/>
  <c r="E7" i="5"/>
  <c r="E68" i="5" s="1"/>
  <c r="AY54" i="1"/>
  <c r="AX54" i="1"/>
  <c r="BI86" i="4"/>
  <c r="BH86" i="4"/>
  <c r="BG86" i="4"/>
  <c r="BF86" i="4"/>
  <c r="T86" i="4"/>
  <c r="R86" i="4"/>
  <c r="P86" i="4"/>
  <c r="BK86" i="4"/>
  <c r="J86" i="4"/>
  <c r="BE86" i="4" s="1"/>
  <c r="BI85" i="4"/>
  <c r="BH85" i="4"/>
  <c r="BG85" i="4"/>
  <c r="BF85" i="4"/>
  <c r="T85" i="4"/>
  <c r="R85" i="4"/>
  <c r="P85" i="4"/>
  <c r="BK85" i="4"/>
  <c r="J85" i="4"/>
  <c r="BE85" i="4" s="1"/>
  <c r="BI84" i="4"/>
  <c r="BH84" i="4"/>
  <c r="BG84" i="4"/>
  <c r="BF84" i="4"/>
  <c r="T84" i="4"/>
  <c r="R84" i="4"/>
  <c r="P84" i="4"/>
  <c r="BK84" i="4"/>
  <c r="J84" i="4"/>
  <c r="BE84" i="4" s="1"/>
  <c r="BI83" i="4"/>
  <c r="BH83" i="4"/>
  <c r="BG83" i="4"/>
  <c r="BF83" i="4"/>
  <c r="T83" i="4"/>
  <c r="R83" i="4"/>
  <c r="P83" i="4"/>
  <c r="BK83" i="4"/>
  <c r="J83" i="4"/>
  <c r="BE83" i="4" s="1"/>
  <c r="BI82" i="4"/>
  <c r="BH82" i="4"/>
  <c r="BG82" i="4"/>
  <c r="BF82" i="4"/>
  <c r="T82" i="4"/>
  <c r="R82" i="4"/>
  <c r="P82" i="4"/>
  <c r="BK82" i="4"/>
  <c r="J82" i="4"/>
  <c r="BE82" i="4" s="1"/>
  <c r="BI81" i="4"/>
  <c r="BH81" i="4"/>
  <c r="BG81" i="4"/>
  <c r="BF81" i="4"/>
  <c r="T81" i="4"/>
  <c r="R81" i="4"/>
  <c r="P81" i="4"/>
  <c r="BK81" i="4"/>
  <c r="J81" i="4"/>
  <c r="BE81" i="4" s="1"/>
  <c r="J74" i="4"/>
  <c r="F74" i="4"/>
  <c r="F72" i="4"/>
  <c r="E70" i="4"/>
  <c r="J51" i="4"/>
  <c r="F51" i="4"/>
  <c r="F49" i="4"/>
  <c r="E47" i="4"/>
  <c r="J18" i="4"/>
  <c r="E18" i="4"/>
  <c r="F52" i="4" s="1"/>
  <c r="J17" i="4"/>
  <c r="J12" i="4"/>
  <c r="J72" i="4" s="1"/>
  <c r="E7" i="4"/>
  <c r="E45" i="4" s="1"/>
  <c r="AY53" i="1"/>
  <c r="AX53" i="1"/>
  <c r="BI86" i="3"/>
  <c r="BH86" i="3"/>
  <c r="BG86" i="3"/>
  <c r="BF86" i="3"/>
  <c r="T86" i="3"/>
  <c r="R86" i="3"/>
  <c r="P86" i="3"/>
  <c r="BK86" i="3"/>
  <c r="J86" i="3"/>
  <c r="BE86" i="3" s="1"/>
  <c r="BI85" i="3"/>
  <c r="BH85" i="3"/>
  <c r="BG85" i="3"/>
  <c r="BF85" i="3"/>
  <c r="T85" i="3"/>
  <c r="R85" i="3"/>
  <c r="P85" i="3"/>
  <c r="BK85" i="3"/>
  <c r="J85" i="3"/>
  <c r="BE85" i="3" s="1"/>
  <c r="BI84" i="3"/>
  <c r="BH84" i="3"/>
  <c r="BG84" i="3"/>
  <c r="BF84" i="3"/>
  <c r="T84" i="3"/>
  <c r="R84" i="3"/>
  <c r="P84" i="3"/>
  <c r="BK84" i="3"/>
  <c r="J84" i="3"/>
  <c r="BE84" i="3" s="1"/>
  <c r="BI83" i="3"/>
  <c r="BH83" i="3"/>
  <c r="BG83" i="3"/>
  <c r="BF83" i="3"/>
  <c r="T83" i="3"/>
  <c r="R83" i="3"/>
  <c r="P83" i="3"/>
  <c r="BK83" i="3"/>
  <c r="J83" i="3"/>
  <c r="BE83" i="3" s="1"/>
  <c r="BI82" i="3"/>
  <c r="BH82" i="3"/>
  <c r="BG82" i="3"/>
  <c r="BF82" i="3"/>
  <c r="T82" i="3"/>
  <c r="R82" i="3"/>
  <c r="P82" i="3"/>
  <c r="BK82" i="3"/>
  <c r="J82" i="3"/>
  <c r="BE82" i="3" s="1"/>
  <c r="BI81" i="3"/>
  <c r="BH81" i="3"/>
  <c r="BG81" i="3"/>
  <c r="BF81" i="3"/>
  <c r="T81" i="3"/>
  <c r="R81" i="3"/>
  <c r="P81" i="3"/>
  <c r="BK81" i="3"/>
  <c r="J81" i="3"/>
  <c r="BE81" i="3" s="1"/>
  <c r="J74" i="3"/>
  <c r="F74" i="3"/>
  <c r="F72" i="3"/>
  <c r="E70" i="3"/>
  <c r="J51" i="3"/>
  <c r="F51" i="3"/>
  <c r="F49" i="3"/>
  <c r="E47" i="3"/>
  <c r="J18" i="3"/>
  <c r="E18" i="3"/>
  <c r="F75" i="3" s="1"/>
  <c r="J17" i="3"/>
  <c r="J12" i="3"/>
  <c r="J49" i="3" s="1"/>
  <c r="E7" i="3"/>
  <c r="E68" i="3" s="1"/>
  <c r="AY52" i="1"/>
  <c r="AX52" i="1"/>
  <c r="BI86" i="2"/>
  <c r="BH86" i="2"/>
  <c r="BG86" i="2"/>
  <c r="BF86" i="2"/>
  <c r="T86" i="2"/>
  <c r="R86" i="2"/>
  <c r="P86" i="2"/>
  <c r="BK86" i="2"/>
  <c r="BE86" i="2"/>
  <c r="BI85" i="2"/>
  <c r="BH85" i="2"/>
  <c r="BG85" i="2"/>
  <c r="BF85" i="2"/>
  <c r="T85" i="2"/>
  <c r="R85" i="2"/>
  <c r="P85" i="2"/>
  <c r="BK85" i="2"/>
  <c r="BE85" i="2"/>
  <c r="BI84" i="2"/>
  <c r="BH84" i="2"/>
  <c r="BG84" i="2"/>
  <c r="BF84" i="2"/>
  <c r="T84" i="2"/>
  <c r="R84" i="2"/>
  <c r="P84" i="2"/>
  <c r="BK84" i="2"/>
  <c r="BE84" i="2"/>
  <c r="BI83" i="2"/>
  <c r="BH83" i="2"/>
  <c r="BG83" i="2"/>
  <c r="BF83" i="2"/>
  <c r="T83" i="2"/>
  <c r="R83" i="2"/>
  <c r="P83" i="2"/>
  <c r="BK83" i="2"/>
  <c r="BE83" i="2"/>
  <c r="BI82" i="2"/>
  <c r="BH82" i="2"/>
  <c r="BG82" i="2"/>
  <c r="BF82" i="2"/>
  <c r="T82" i="2"/>
  <c r="R82" i="2"/>
  <c r="P82" i="2"/>
  <c r="BK82" i="2"/>
  <c r="BE82" i="2"/>
  <c r="BI81" i="2"/>
  <c r="BH81" i="2"/>
  <c r="BG81" i="2"/>
  <c r="BF81" i="2"/>
  <c r="T81" i="2"/>
  <c r="R81" i="2"/>
  <c r="P81" i="2"/>
  <c r="BK81" i="2"/>
  <c r="BE81" i="2"/>
  <c r="J74" i="2"/>
  <c r="F74" i="2"/>
  <c r="F72" i="2"/>
  <c r="E70" i="2"/>
  <c r="J51" i="2"/>
  <c r="F51" i="2"/>
  <c r="F49" i="2"/>
  <c r="E47" i="2"/>
  <c r="J18" i="2"/>
  <c r="E18" i="2"/>
  <c r="F52" i="2" s="1"/>
  <c r="J17" i="2"/>
  <c r="J12" i="2"/>
  <c r="J72" i="2" s="1"/>
  <c r="E7" i="2"/>
  <c r="E45" i="2" s="1"/>
  <c r="AS51" i="1"/>
  <c r="L47" i="1"/>
  <c r="AM46" i="1"/>
  <c r="L46" i="1"/>
  <c r="AM44" i="1"/>
  <c r="L44" i="1"/>
  <c r="L42" i="1"/>
  <c r="L41" i="1"/>
  <c r="F34" i="33" l="1"/>
  <c r="BD79" i="1" s="1"/>
  <c r="P80" i="62"/>
  <c r="P79" i="62" s="1"/>
  <c r="F32" i="58"/>
  <c r="BB104" i="1" s="1"/>
  <c r="R80" i="58"/>
  <c r="R79" i="58" s="1"/>
  <c r="P80" i="57"/>
  <c r="P79" i="57" s="1"/>
  <c r="F33" i="57"/>
  <c r="BC103" i="1" s="1"/>
  <c r="T80" i="57"/>
  <c r="T79" i="57" s="1"/>
  <c r="R80" i="56"/>
  <c r="R79" i="56" s="1"/>
  <c r="T80" i="53"/>
  <c r="T79" i="53" s="1"/>
  <c r="F34" i="51"/>
  <c r="BD97" i="1" s="1"/>
  <c r="P80" i="50"/>
  <c r="P79" i="50" s="1"/>
  <c r="F34" i="49"/>
  <c r="BD95" i="1" s="1"/>
  <c r="T80" i="47"/>
  <c r="T79" i="47" s="1"/>
  <c r="P80" i="45"/>
  <c r="P79" i="45" s="1"/>
  <c r="R80" i="44"/>
  <c r="R79" i="44" s="1"/>
  <c r="T80" i="43"/>
  <c r="T79" i="43" s="1"/>
  <c r="P80" i="41"/>
  <c r="P79" i="41" s="1"/>
  <c r="R80" i="40"/>
  <c r="R79" i="40" s="1"/>
  <c r="R78" i="40" s="1"/>
  <c r="F34" i="39"/>
  <c r="BD85" i="1" s="1"/>
  <c r="F33" i="37"/>
  <c r="BC83" i="1" s="1"/>
  <c r="R80" i="34"/>
  <c r="R79" i="34" s="1"/>
  <c r="P80" i="29"/>
  <c r="P79" i="29" s="1"/>
  <c r="T80" i="28"/>
  <c r="T79" i="28" s="1"/>
  <c r="R80" i="27"/>
  <c r="R79" i="27" s="1"/>
  <c r="F34" i="26"/>
  <c r="BD72" i="1" s="1"/>
  <c r="P80" i="25"/>
  <c r="P79" i="25" s="1"/>
  <c r="F32" i="25"/>
  <c r="BB71" i="1" s="1"/>
  <c r="P80" i="23"/>
  <c r="P79" i="23" s="1"/>
  <c r="F33" i="22"/>
  <c r="BC68" i="1" s="1"/>
  <c r="F32" i="20"/>
  <c r="BB66" i="1" s="1"/>
  <c r="R80" i="20"/>
  <c r="R79" i="20" s="1"/>
  <c r="F33" i="19"/>
  <c r="BC65" i="1" s="1"/>
  <c r="E68" i="37"/>
  <c r="J72" i="28"/>
  <c r="F32" i="16"/>
  <c r="BB62" i="1" s="1"/>
  <c r="R80" i="16"/>
  <c r="R79" i="16" s="1"/>
  <c r="F32" i="11"/>
  <c r="BB61" i="1" s="1"/>
  <c r="R80" i="9"/>
  <c r="R79" i="9" s="1"/>
  <c r="F33" i="9"/>
  <c r="BC59" i="1" s="1"/>
  <c r="F32" i="8"/>
  <c r="BB58" i="1" s="1"/>
  <c r="R80" i="8"/>
  <c r="R79" i="8" s="1"/>
  <c r="F34" i="7"/>
  <c r="BD57" i="1" s="1"/>
  <c r="R80" i="6"/>
  <c r="R79" i="6" s="1"/>
  <c r="F34" i="5"/>
  <c r="BD55" i="1" s="1"/>
  <c r="F32" i="4"/>
  <c r="BB54" i="1" s="1"/>
  <c r="R80" i="4"/>
  <c r="R79" i="4" s="1"/>
  <c r="F33" i="2"/>
  <c r="BC52" i="1" s="1"/>
  <c r="T80" i="2"/>
  <c r="T79" i="2" s="1"/>
  <c r="F31" i="62"/>
  <c r="BA108" i="1" s="1"/>
  <c r="F32" i="61"/>
  <c r="BB107" i="1" s="1"/>
  <c r="BK80" i="58"/>
  <c r="J80" i="58" s="1"/>
  <c r="J58" i="58" s="1"/>
  <c r="F34" i="58"/>
  <c r="BD104" i="1" s="1"/>
  <c r="J31" i="57"/>
  <c r="AW103" i="1" s="1"/>
  <c r="BK80" i="56"/>
  <c r="J80" i="56" s="1"/>
  <c r="J58" i="56" s="1"/>
  <c r="F34" i="55"/>
  <c r="BD101" i="1" s="1"/>
  <c r="BK80" i="55"/>
  <c r="J80" i="55" s="1"/>
  <c r="J58" i="55" s="1"/>
  <c r="BK80" i="54"/>
  <c r="J80" i="54" s="1"/>
  <c r="J58" i="54" s="1"/>
  <c r="F34" i="54"/>
  <c r="BD100" i="1" s="1"/>
  <c r="F33" i="53"/>
  <c r="BC99" i="1" s="1"/>
  <c r="BK80" i="52"/>
  <c r="J80" i="52" s="1"/>
  <c r="J58" i="52" s="1"/>
  <c r="F34" i="52"/>
  <c r="BD98" i="1" s="1"/>
  <c r="BK80" i="51"/>
  <c r="J80" i="51" s="1"/>
  <c r="J58" i="51" s="1"/>
  <c r="J31" i="50"/>
  <c r="AW96" i="1" s="1"/>
  <c r="F32" i="48"/>
  <c r="BB94" i="1" s="1"/>
  <c r="F33" i="47"/>
  <c r="BC93" i="1" s="1"/>
  <c r="BK80" i="46"/>
  <c r="J80" i="46" s="1"/>
  <c r="J58" i="46" s="1"/>
  <c r="F34" i="46"/>
  <c r="BD92" i="1" s="1"/>
  <c r="F32" i="44"/>
  <c r="BB90" i="1" s="1"/>
  <c r="F33" i="43"/>
  <c r="BC89" i="1" s="1"/>
  <c r="F34" i="42"/>
  <c r="BD88" i="1" s="1"/>
  <c r="BK80" i="42"/>
  <c r="BK79" i="42" s="1"/>
  <c r="J79" i="42" s="1"/>
  <c r="F32" i="40"/>
  <c r="BB86" i="1" s="1"/>
  <c r="BK80" i="39"/>
  <c r="BK79" i="39" s="1"/>
  <c r="J79" i="39" s="1"/>
  <c r="F34" i="38"/>
  <c r="BD84" i="1" s="1"/>
  <c r="BK80" i="38"/>
  <c r="J80" i="38" s="1"/>
  <c r="J58" i="38" s="1"/>
  <c r="BK80" i="36"/>
  <c r="J80" i="36" s="1"/>
  <c r="J58" i="36" s="1"/>
  <c r="F31" i="36"/>
  <c r="BA82" i="1" s="1"/>
  <c r="BK80" i="35"/>
  <c r="J80" i="35" s="1"/>
  <c r="J58" i="35" s="1"/>
  <c r="F34" i="35"/>
  <c r="BD81" i="1" s="1"/>
  <c r="F32" i="34"/>
  <c r="BB80" i="1" s="1"/>
  <c r="BK80" i="33"/>
  <c r="BK80" i="32"/>
  <c r="BK79" i="32" s="1"/>
  <c r="J79" i="32" s="1"/>
  <c r="F31" i="32"/>
  <c r="BA78" i="1" s="1"/>
  <c r="F34" i="31"/>
  <c r="BD77" i="1" s="1"/>
  <c r="BK80" i="31"/>
  <c r="F34" i="30"/>
  <c r="BD76" i="1" s="1"/>
  <c r="BK80" i="30"/>
  <c r="BK79" i="30" s="1"/>
  <c r="J79" i="30" s="1"/>
  <c r="J31" i="29"/>
  <c r="AW75" i="1" s="1"/>
  <c r="F33" i="28"/>
  <c r="BC74" i="1" s="1"/>
  <c r="F33" i="27"/>
  <c r="BC73" i="1" s="1"/>
  <c r="F32" i="6"/>
  <c r="BB56" i="1" s="1"/>
  <c r="BK80" i="26"/>
  <c r="J80" i="26" s="1"/>
  <c r="J58" i="26" s="1"/>
  <c r="J30" i="25"/>
  <c r="AV71" i="1" s="1"/>
  <c r="F31" i="23"/>
  <c r="BA69" i="1" s="1"/>
  <c r="BK80" i="17"/>
  <c r="J80" i="17" s="1"/>
  <c r="J58" i="17" s="1"/>
  <c r="F30" i="17"/>
  <c r="AZ63" i="1" s="1"/>
  <c r="F34" i="17"/>
  <c r="BD63" i="1" s="1"/>
  <c r="F30" i="9"/>
  <c r="AZ59" i="1" s="1"/>
  <c r="BK80" i="7"/>
  <c r="J80" i="7" s="1"/>
  <c r="J58" i="7" s="1"/>
  <c r="F30" i="7"/>
  <c r="AZ57" i="1" s="1"/>
  <c r="J30" i="6"/>
  <c r="AV56" i="1" s="1"/>
  <c r="BK80" i="5"/>
  <c r="BK79" i="5" s="1"/>
  <c r="J79" i="5" s="1"/>
  <c r="BK80" i="24"/>
  <c r="J80" i="24" s="1"/>
  <c r="J58" i="24" s="1"/>
  <c r="F31" i="24"/>
  <c r="BA70" i="1" s="1"/>
  <c r="J30" i="2"/>
  <c r="AV52" i="1" s="1"/>
  <c r="F30" i="5"/>
  <c r="AZ55" i="1" s="1"/>
  <c r="F30" i="11"/>
  <c r="AZ61" i="1" s="1"/>
  <c r="F34" i="2"/>
  <c r="BD52" i="1" s="1"/>
  <c r="J31" i="18"/>
  <c r="AW64" i="1" s="1"/>
  <c r="P80" i="18"/>
  <c r="P79" i="18" s="1"/>
  <c r="F31" i="21"/>
  <c r="BA67" i="1" s="1"/>
  <c r="P80" i="21"/>
  <c r="P79" i="21" s="1"/>
  <c r="BK80" i="2"/>
  <c r="J80" i="2" s="1"/>
  <c r="J58" i="2" s="1"/>
  <c r="J31" i="2"/>
  <c r="AW52" i="1" s="1"/>
  <c r="P80" i="2"/>
  <c r="P79" i="2" s="1"/>
  <c r="BK80" i="3"/>
  <c r="J80" i="3" s="1"/>
  <c r="J58" i="3" s="1"/>
  <c r="J30" i="4"/>
  <c r="AV54" i="1" s="1"/>
  <c r="P80" i="11"/>
  <c r="P79" i="11" s="1"/>
  <c r="F32" i="2"/>
  <c r="BB52" i="1" s="1"/>
  <c r="T78" i="2"/>
  <c r="R80" i="2"/>
  <c r="R79" i="2" s="1"/>
  <c r="F31" i="3"/>
  <c r="BA53" i="1" s="1"/>
  <c r="J30" i="8"/>
  <c r="AV58" i="1" s="1"/>
  <c r="J31" i="10"/>
  <c r="AW60" i="1" s="1"/>
  <c r="P80" i="10"/>
  <c r="P79" i="10" s="1"/>
  <c r="J30" i="16"/>
  <c r="AV62" i="1" s="1"/>
  <c r="F32" i="3"/>
  <c r="BB53" i="1" s="1"/>
  <c r="P80" i="3"/>
  <c r="P79" i="3" s="1"/>
  <c r="F33" i="4"/>
  <c r="BC54" i="1" s="1"/>
  <c r="T80" i="4"/>
  <c r="T79" i="4" s="1"/>
  <c r="F31" i="5"/>
  <c r="BA55" i="1" s="1"/>
  <c r="P80" i="5"/>
  <c r="P79" i="5" s="1"/>
  <c r="F33" i="6"/>
  <c r="BC56" i="1" s="1"/>
  <c r="T80" i="6"/>
  <c r="T79" i="6" s="1"/>
  <c r="F31" i="7"/>
  <c r="BA57" i="1" s="1"/>
  <c r="P80" i="7"/>
  <c r="P79" i="7" s="1"/>
  <c r="F33" i="8"/>
  <c r="BC58" i="1" s="1"/>
  <c r="T80" i="8"/>
  <c r="T79" i="8" s="1"/>
  <c r="F34" i="9"/>
  <c r="BD59" i="1" s="1"/>
  <c r="T80" i="9"/>
  <c r="T79" i="9" s="1"/>
  <c r="F32" i="10"/>
  <c r="BB60" i="1" s="1"/>
  <c r="R80" i="10"/>
  <c r="R79" i="10" s="1"/>
  <c r="F33" i="11"/>
  <c r="BC61" i="1" s="1"/>
  <c r="R80" i="11"/>
  <c r="R79" i="11" s="1"/>
  <c r="F33" i="16"/>
  <c r="BC62" i="1" s="1"/>
  <c r="T80" i="16"/>
  <c r="T79" i="16" s="1"/>
  <c r="T78" i="16" s="1"/>
  <c r="F31" i="17"/>
  <c r="BA63" i="1" s="1"/>
  <c r="P80" i="17"/>
  <c r="P79" i="17" s="1"/>
  <c r="P78" i="17" s="1"/>
  <c r="AU63" i="1" s="1"/>
  <c r="F32" i="18"/>
  <c r="BB64" i="1" s="1"/>
  <c r="R80" i="18"/>
  <c r="R79" i="18" s="1"/>
  <c r="R78" i="18" s="1"/>
  <c r="F34" i="19"/>
  <c r="BD65" i="1" s="1"/>
  <c r="BK80" i="19"/>
  <c r="J80" i="19" s="1"/>
  <c r="J58" i="19" s="1"/>
  <c r="F33" i="20"/>
  <c r="BC66" i="1" s="1"/>
  <c r="T80" i="20"/>
  <c r="T79" i="20" s="1"/>
  <c r="F32" i="21"/>
  <c r="BB67" i="1" s="1"/>
  <c r="R80" i="21"/>
  <c r="R79" i="21" s="1"/>
  <c r="F30" i="34"/>
  <c r="AZ80" i="1" s="1"/>
  <c r="F33" i="3"/>
  <c r="BC53" i="1" s="1"/>
  <c r="R80" i="3"/>
  <c r="R79" i="3" s="1"/>
  <c r="F34" i="4"/>
  <c r="BD54" i="1" s="1"/>
  <c r="BK80" i="4"/>
  <c r="BK79" i="4" s="1"/>
  <c r="J79" i="4" s="1"/>
  <c r="F32" i="5"/>
  <c r="BB55" i="1" s="1"/>
  <c r="R80" i="5"/>
  <c r="R79" i="5" s="1"/>
  <c r="F34" i="6"/>
  <c r="BD56" i="1" s="1"/>
  <c r="BK80" i="6"/>
  <c r="BK79" i="6" s="1"/>
  <c r="J79" i="6" s="1"/>
  <c r="F32" i="7"/>
  <c r="BB57" i="1" s="1"/>
  <c r="R80" i="7"/>
  <c r="R79" i="7" s="1"/>
  <c r="F34" i="8"/>
  <c r="BD58" i="1" s="1"/>
  <c r="BK80" i="8"/>
  <c r="BK79" i="8" s="1"/>
  <c r="J79" i="8" s="1"/>
  <c r="F31" i="9"/>
  <c r="BA59" i="1" s="1"/>
  <c r="BK80" i="9"/>
  <c r="J80" i="9" s="1"/>
  <c r="J58" i="9" s="1"/>
  <c r="F33" i="10"/>
  <c r="BC60" i="1" s="1"/>
  <c r="T80" i="10"/>
  <c r="T79" i="10" s="1"/>
  <c r="F34" i="11"/>
  <c r="BD61" i="1" s="1"/>
  <c r="T80" i="11"/>
  <c r="T79" i="11" s="1"/>
  <c r="F34" i="16"/>
  <c r="BD62" i="1" s="1"/>
  <c r="BK80" i="16"/>
  <c r="J80" i="16" s="1"/>
  <c r="J58" i="16" s="1"/>
  <c r="F32" i="17"/>
  <c r="BB63" i="1" s="1"/>
  <c r="R80" i="17"/>
  <c r="R79" i="17" s="1"/>
  <c r="R78" i="17" s="1"/>
  <c r="F33" i="18"/>
  <c r="BC64" i="1" s="1"/>
  <c r="T80" i="18"/>
  <c r="T79" i="18" s="1"/>
  <c r="T78" i="18" s="1"/>
  <c r="F31" i="19"/>
  <c r="BA65" i="1" s="1"/>
  <c r="P80" i="19"/>
  <c r="P79" i="19" s="1"/>
  <c r="T78" i="20"/>
  <c r="F34" i="20"/>
  <c r="BD66" i="1" s="1"/>
  <c r="BK80" i="20"/>
  <c r="J80" i="20" s="1"/>
  <c r="J58" i="20" s="1"/>
  <c r="F33" i="21"/>
  <c r="BC67" i="1" s="1"/>
  <c r="T80" i="21"/>
  <c r="T79" i="21" s="1"/>
  <c r="F30" i="36"/>
  <c r="AZ82" i="1" s="1"/>
  <c r="F30" i="3"/>
  <c r="AZ53" i="1" s="1"/>
  <c r="F34" i="3"/>
  <c r="BD53" i="1" s="1"/>
  <c r="T80" i="3"/>
  <c r="T79" i="3" s="1"/>
  <c r="J31" i="4"/>
  <c r="AW54" i="1" s="1"/>
  <c r="R78" i="4"/>
  <c r="P80" i="4"/>
  <c r="P79" i="4" s="1"/>
  <c r="F33" i="5"/>
  <c r="BC55" i="1" s="1"/>
  <c r="T80" i="5"/>
  <c r="T79" i="5" s="1"/>
  <c r="J31" i="6"/>
  <c r="AW56" i="1" s="1"/>
  <c r="R78" i="6"/>
  <c r="P80" i="6"/>
  <c r="P79" i="6" s="1"/>
  <c r="F33" i="7"/>
  <c r="BC57" i="1" s="1"/>
  <c r="T80" i="7"/>
  <c r="T79" i="7" s="1"/>
  <c r="J31" i="8"/>
  <c r="AW58" i="1" s="1"/>
  <c r="P80" i="8"/>
  <c r="P79" i="8" s="1"/>
  <c r="F32" i="9"/>
  <c r="BB59" i="1" s="1"/>
  <c r="P80" i="9"/>
  <c r="P79" i="9" s="1"/>
  <c r="F34" i="10"/>
  <c r="BD60" i="1" s="1"/>
  <c r="P78" i="10"/>
  <c r="AU60" i="1" s="1"/>
  <c r="BK80" i="10"/>
  <c r="J80" i="10" s="1"/>
  <c r="J58" i="10" s="1"/>
  <c r="F31" i="11"/>
  <c r="BA61" i="1" s="1"/>
  <c r="P78" i="11"/>
  <c r="AU61" i="1" s="1"/>
  <c r="BK80" i="11"/>
  <c r="J80" i="11" s="1"/>
  <c r="J58" i="11" s="1"/>
  <c r="J31" i="16"/>
  <c r="AW62" i="1" s="1"/>
  <c r="R78" i="16"/>
  <c r="P80" i="16"/>
  <c r="P79" i="16" s="1"/>
  <c r="F33" i="17"/>
  <c r="BC63" i="1" s="1"/>
  <c r="T80" i="17"/>
  <c r="T79" i="17" s="1"/>
  <c r="F34" i="18"/>
  <c r="BD64" i="1" s="1"/>
  <c r="BK80" i="18"/>
  <c r="J80" i="18" s="1"/>
  <c r="J58" i="18" s="1"/>
  <c r="F32" i="19"/>
  <c r="BB65" i="1" s="1"/>
  <c r="T78" i="19"/>
  <c r="R80" i="19"/>
  <c r="R79" i="19" s="1"/>
  <c r="J31" i="20"/>
  <c r="AW66" i="1" s="1"/>
  <c r="P80" i="20"/>
  <c r="P79" i="20" s="1"/>
  <c r="P78" i="20" s="1"/>
  <c r="AU66" i="1" s="1"/>
  <c r="F34" i="21"/>
  <c r="BD67" i="1" s="1"/>
  <c r="P78" i="21"/>
  <c r="AU67" i="1" s="1"/>
  <c r="BK80" i="21"/>
  <c r="J80" i="21" s="1"/>
  <c r="J58" i="21" s="1"/>
  <c r="F32" i="22"/>
  <c r="BB68" i="1" s="1"/>
  <c r="R80" i="22"/>
  <c r="R79" i="22" s="1"/>
  <c r="J30" i="27"/>
  <c r="AV73" i="1" s="1"/>
  <c r="F32" i="31"/>
  <c r="BB77" i="1" s="1"/>
  <c r="R80" i="31"/>
  <c r="R79" i="31" s="1"/>
  <c r="F33" i="32"/>
  <c r="BC78" i="1" s="1"/>
  <c r="R80" i="32"/>
  <c r="R79" i="32" s="1"/>
  <c r="F32" i="33"/>
  <c r="BB79" i="1" s="1"/>
  <c r="R80" i="33"/>
  <c r="R79" i="33" s="1"/>
  <c r="F34" i="34"/>
  <c r="BD80" i="1" s="1"/>
  <c r="BK80" i="34"/>
  <c r="J80" i="34" s="1"/>
  <c r="J58" i="34" s="1"/>
  <c r="F32" i="35"/>
  <c r="BB81" i="1" s="1"/>
  <c r="R80" i="35"/>
  <c r="R79" i="35" s="1"/>
  <c r="F33" i="36"/>
  <c r="BC82" i="1" s="1"/>
  <c r="R80" i="36"/>
  <c r="R79" i="36" s="1"/>
  <c r="R78" i="36" s="1"/>
  <c r="BK80" i="37"/>
  <c r="J80" i="37" s="1"/>
  <c r="J58" i="37" s="1"/>
  <c r="F32" i="38"/>
  <c r="BB84" i="1" s="1"/>
  <c r="T80" i="22"/>
  <c r="T79" i="22" s="1"/>
  <c r="F32" i="23"/>
  <c r="BB69" i="1" s="1"/>
  <c r="R80" i="23"/>
  <c r="R79" i="23" s="1"/>
  <c r="R78" i="23" s="1"/>
  <c r="F32" i="24"/>
  <c r="BB70" i="1" s="1"/>
  <c r="P80" i="24"/>
  <c r="P79" i="24" s="1"/>
  <c r="P78" i="24" s="1"/>
  <c r="AU70" i="1" s="1"/>
  <c r="F33" i="25"/>
  <c r="BC71" i="1" s="1"/>
  <c r="R80" i="25"/>
  <c r="R79" i="25" s="1"/>
  <c r="J72" i="26"/>
  <c r="F31" i="26"/>
  <c r="BA72" i="1" s="1"/>
  <c r="P80" i="26"/>
  <c r="P79" i="26" s="1"/>
  <c r="P78" i="26" s="1"/>
  <c r="AU72" i="1" s="1"/>
  <c r="F34" i="27"/>
  <c r="BD73" i="1" s="1"/>
  <c r="T80" i="27"/>
  <c r="T79" i="27" s="1"/>
  <c r="F34" i="28"/>
  <c r="BD74" i="1" s="1"/>
  <c r="BK80" i="28"/>
  <c r="BK79" i="28" s="1"/>
  <c r="J79" i="28" s="1"/>
  <c r="F32" i="29"/>
  <c r="BB75" i="1" s="1"/>
  <c r="R80" i="29"/>
  <c r="R79" i="29" s="1"/>
  <c r="F31" i="30"/>
  <c r="BA76" i="1" s="1"/>
  <c r="P80" i="30"/>
  <c r="P79" i="30" s="1"/>
  <c r="F33" i="31"/>
  <c r="BC77" i="1" s="1"/>
  <c r="T80" i="31"/>
  <c r="T79" i="31" s="1"/>
  <c r="F30" i="32"/>
  <c r="AZ78" i="1" s="1"/>
  <c r="F34" i="32"/>
  <c r="BD78" i="1" s="1"/>
  <c r="T80" i="32"/>
  <c r="T79" i="32" s="1"/>
  <c r="F33" i="33"/>
  <c r="BC79" i="1" s="1"/>
  <c r="T80" i="33"/>
  <c r="T79" i="33" s="1"/>
  <c r="T78" i="33" s="1"/>
  <c r="F31" i="34"/>
  <c r="BA80" i="1" s="1"/>
  <c r="R78" i="34"/>
  <c r="P80" i="34"/>
  <c r="P79" i="34" s="1"/>
  <c r="F33" i="35"/>
  <c r="BC81" i="1" s="1"/>
  <c r="T80" i="35"/>
  <c r="T79" i="35" s="1"/>
  <c r="F34" i="36"/>
  <c r="BD82" i="1" s="1"/>
  <c r="T80" i="36"/>
  <c r="T79" i="36" s="1"/>
  <c r="F32" i="37"/>
  <c r="BB83" i="1" s="1"/>
  <c r="P80" i="37"/>
  <c r="P79" i="37" s="1"/>
  <c r="F33" i="38"/>
  <c r="BC84" i="1" s="1"/>
  <c r="F33" i="39"/>
  <c r="BC85" i="1" s="1"/>
  <c r="T78" i="22"/>
  <c r="F34" i="22"/>
  <c r="BD68" i="1" s="1"/>
  <c r="BK80" i="22"/>
  <c r="J80" i="22" s="1"/>
  <c r="J58" i="22" s="1"/>
  <c r="F33" i="23"/>
  <c r="BC69" i="1" s="1"/>
  <c r="T80" i="23"/>
  <c r="T79" i="23" s="1"/>
  <c r="F33" i="24"/>
  <c r="BC70" i="1" s="1"/>
  <c r="R80" i="24"/>
  <c r="R79" i="24" s="1"/>
  <c r="F34" i="25"/>
  <c r="BD71" i="1" s="1"/>
  <c r="T80" i="25"/>
  <c r="T79" i="25" s="1"/>
  <c r="F52" i="26"/>
  <c r="F32" i="26"/>
  <c r="BB72" i="1" s="1"/>
  <c r="R80" i="26"/>
  <c r="R79" i="26" s="1"/>
  <c r="J31" i="27"/>
  <c r="AW73" i="1" s="1"/>
  <c r="BK80" i="27"/>
  <c r="BK79" i="27" s="1"/>
  <c r="J79" i="27" s="1"/>
  <c r="F31" i="28"/>
  <c r="BA74" i="1" s="1"/>
  <c r="P80" i="28"/>
  <c r="P79" i="28" s="1"/>
  <c r="F33" i="29"/>
  <c r="BC75" i="1" s="1"/>
  <c r="T80" i="29"/>
  <c r="T79" i="29" s="1"/>
  <c r="P78" i="30"/>
  <c r="AU76" i="1" s="1"/>
  <c r="F32" i="30"/>
  <c r="BB76" i="1" s="1"/>
  <c r="R80" i="30"/>
  <c r="R79" i="30" s="1"/>
  <c r="J30" i="31"/>
  <c r="AV77" i="1" s="1"/>
  <c r="J30" i="35"/>
  <c r="AV81" i="1" s="1"/>
  <c r="J31" i="22"/>
  <c r="AW68" i="1" s="1"/>
  <c r="P80" i="22"/>
  <c r="P79" i="22" s="1"/>
  <c r="F34" i="23"/>
  <c r="BD69" i="1" s="1"/>
  <c r="P78" i="23"/>
  <c r="AU69" i="1" s="1"/>
  <c r="BK80" i="23"/>
  <c r="J80" i="23" s="1"/>
  <c r="J58" i="23" s="1"/>
  <c r="F30" i="24"/>
  <c r="AZ70" i="1" s="1"/>
  <c r="F34" i="24"/>
  <c r="BD70" i="1" s="1"/>
  <c r="T80" i="24"/>
  <c r="T79" i="24" s="1"/>
  <c r="P78" i="25"/>
  <c r="AU71" i="1" s="1"/>
  <c r="J31" i="25"/>
  <c r="AW71" i="1" s="1"/>
  <c r="BK80" i="25"/>
  <c r="BK79" i="25" s="1"/>
  <c r="J79" i="25" s="1"/>
  <c r="F33" i="26"/>
  <c r="BC72" i="1" s="1"/>
  <c r="T80" i="26"/>
  <c r="T79" i="26" s="1"/>
  <c r="E68" i="27"/>
  <c r="F32" i="27"/>
  <c r="BB73" i="1" s="1"/>
  <c r="P80" i="27"/>
  <c r="P79" i="27" s="1"/>
  <c r="F52" i="28"/>
  <c r="F32" i="28"/>
  <c r="BB74" i="1" s="1"/>
  <c r="R80" i="28"/>
  <c r="R79" i="28" s="1"/>
  <c r="F34" i="29"/>
  <c r="BD75" i="1" s="1"/>
  <c r="BK80" i="29"/>
  <c r="BK79" i="29" s="1"/>
  <c r="J79" i="29" s="1"/>
  <c r="F33" i="30"/>
  <c r="BC76" i="1" s="1"/>
  <c r="T80" i="30"/>
  <c r="T79" i="30" s="1"/>
  <c r="J31" i="31"/>
  <c r="AW77" i="1" s="1"/>
  <c r="P80" i="31"/>
  <c r="P79" i="31" s="1"/>
  <c r="F32" i="32"/>
  <c r="BB78" i="1" s="1"/>
  <c r="P80" i="32"/>
  <c r="P79" i="32" s="1"/>
  <c r="P78" i="32" s="1"/>
  <c r="AU78" i="1" s="1"/>
  <c r="J31" i="33"/>
  <c r="AW79" i="1" s="1"/>
  <c r="P80" i="33"/>
  <c r="P79" i="33" s="1"/>
  <c r="F33" i="34"/>
  <c r="BC80" i="1" s="1"/>
  <c r="T80" i="34"/>
  <c r="T79" i="34" s="1"/>
  <c r="J31" i="35"/>
  <c r="AW81" i="1" s="1"/>
  <c r="P80" i="35"/>
  <c r="P79" i="35" s="1"/>
  <c r="F32" i="36"/>
  <c r="BB82" i="1" s="1"/>
  <c r="P80" i="36"/>
  <c r="P79" i="36" s="1"/>
  <c r="F34" i="37"/>
  <c r="BD83" i="1" s="1"/>
  <c r="T80" i="37"/>
  <c r="T79" i="37" s="1"/>
  <c r="T78" i="37" s="1"/>
  <c r="F31" i="38"/>
  <c r="BA84" i="1" s="1"/>
  <c r="P80" i="38"/>
  <c r="P79" i="38" s="1"/>
  <c r="R80" i="38"/>
  <c r="R79" i="38" s="1"/>
  <c r="J31" i="39"/>
  <c r="AW85" i="1" s="1"/>
  <c r="P80" i="39"/>
  <c r="P79" i="39" s="1"/>
  <c r="F33" i="40"/>
  <c r="BC86" i="1" s="1"/>
  <c r="T80" i="40"/>
  <c r="T79" i="40" s="1"/>
  <c r="P78" i="41"/>
  <c r="AU87" i="1" s="1"/>
  <c r="F32" i="41"/>
  <c r="BB87" i="1" s="1"/>
  <c r="R80" i="41"/>
  <c r="R79" i="41" s="1"/>
  <c r="R78" i="41" s="1"/>
  <c r="F31" i="42"/>
  <c r="BA88" i="1" s="1"/>
  <c r="P80" i="42"/>
  <c r="P79" i="42" s="1"/>
  <c r="F34" i="43"/>
  <c r="BD89" i="1" s="1"/>
  <c r="BK80" i="43"/>
  <c r="J80" i="43" s="1"/>
  <c r="J58" i="43" s="1"/>
  <c r="F33" i="44"/>
  <c r="BC90" i="1" s="1"/>
  <c r="T80" i="44"/>
  <c r="T79" i="44" s="1"/>
  <c r="T78" i="44" s="1"/>
  <c r="F32" i="45"/>
  <c r="BB91" i="1" s="1"/>
  <c r="R80" i="45"/>
  <c r="R79" i="45" s="1"/>
  <c r="F31" i="46"/>
  <c r="BA92" i="1" s="1"/>
  <c r="P80" i="46"/>
  <c r="P79" i="46" s="1"/>
  <c r="P78" i="46" s="1"/>
  <c r="AU92" i="1" s="1"/>
  <c r="F34" i="47"/>
  <c r="BD93" i="1" s="1"/>
  <c r="BK80" i="47"/>
  <c r="J80" i="47" s="1"/>
  <c r="J58" i="47" s="1"/>
  <c r="F33" i="48"/>
  <c r="BC94" i="1" s="1"/>
  <c r="T80" i="48"/>
  <c r="T79" i="48" s="1"/>
  <c r="T78" i="48" s="1"/>
  <c r="J31" i="49"/>
  <c r="AW95" i="1" s="1"/>
  <c r="P80" i="49"/>
  <c r="P79" i="49" s="1"/>
  <c r="F32" i="50"/>
  <c r="BB96" i="1" s="1"/>
  <c r="R80" i="50"/>
  <c r="R79" i="50" s="1"/>
  <c r="P80" i="51"/>
  <c r="P79" i="51" s="1"/>
  <c r="P80" i="54"/>
  <c r="P79" i="54" s="1"/>
  <c r="F33" i="56"/>
  <c r="BC102" i="1" s="1"/>
  <c r="T80" i="38"/>
  <c r="T79" i="38" s="1"/>
  <c r="T78" i="38" s="1"/>
  <c r="P78" i="39"/>
  <c r="AU85" i="1" s="1"/>
  <c r="F32" i="39"/>
  <c r="BB85" i="1" s="1"/>
  <c r="R80" i="39"/>
  <c r="R79" i="39" s="1"/>
  <c r="F34" i="40"/>
  <c r="BD86" i="1" s="1"/>
  <c r="BK80" i="40"/>
  <c r="BK79" i="40" s="1"/>
  <c r="J79" i="40" s="1"/>
  <c r="F33" i="41"/>
  <c r="BC87" i="1" s="1"/>
  <c r="T80" i="41"/>
  <c r="T79" i="41" s="1"/>
  <c r="P78" i="42"/>
  <c r="AU88" i="1" s="1"/>
  <c r="F32" i="42"/>
  <c r="BB88" i="1" s="1"/>
  <c r="R80" i="42"/>
  <c r="R79" i="42" s="1"/>
  <c r="P80" i="43"/>
  <c r="P79" i="43" s="1"/>
  <c r="F34" i="44"/>
  <c r="BD90" i="1" s="1"/>
  <c r="BK80" i="44"/>
  <c r="J80" i="44" s="1"/>
  <c r="J58" i="44" s="1"/>
  <c r="R78" i="45"/>
  <c r="F33" i="45"/>
  <c r="BC91" i="1" s="1"/>
  <c r="T80" i="45"/>
  <c r="T79" i="45" s="1"/>
  <c r="F32" i="46"/>
  <c r="BB92" i="1" s="1"/>
  <c r="R80" i="46"/>
  <c r="R79" i="46" s="1"/>
  <c r="P80" i="47"/>
  <c r="P79" i="47" s="1"/>
  <c r="F34" i="48"/>
  <c r="BD94" i="1" s="1"/>
  <c r="BK80" i="48"/>
  <c r="J80" i="48" s="1"/>
  <c r="J58" i="48" s="1"/>
  <c r="F32" i="49"/>
  <c r="BB95" i="1" s="1"/>
  <c r="R80" i="49"/>
  <c r="R79" i="49" s="1"/>
  <c r="F32" i="52"/>
  <c r="BB98" i="1" s="1"/>
  <c r="R80" i="52"/>
  <c r="R79" i="52" s="1"/>
  <c r="P80" i="53"/>
  <c r="P79" i="53" s="1"/>
  <c r="J31" i="59"/>
  <c r="AW105" i="1" s="1"/>
  <c r="P80" i="59"/>
  <c r="P79" i="59" s="1"/>
  <c r="F31" i="60"/>
  <c r="BA106" i="1" s="1"/>
  <c r="P80" i="60"/>
  <c r="P79" i="60" s="1"/>
  <c r="T80" i="39"/>
  <c r="T79" i="39" s="1"/>
  <c r="F31" i="40"/>
  <c r="BA86" i="1" s="1"/>
  <c r="P80" i="40"/>
  <c r="P79" i="40" s="1"/>
  <c r="T78" i="41"/>
  <c r="F34" i="41"/>
  <c r="BD87" i="1" s="1"/>
  <c r="BK80" i="41"/>
  <c r="J80" i="41" s="1"/>
  <c r="J58" i="41" s="1"/>
  <c r="R78" i="42"/>
  <c r="F33" i="42"/>
  <c r="BC88" i="1" s="1"/>
  <c r="T80" i="42"/>
  <c r="T79" i="42" s="1"/>
  <c r="F32" i="43"/>
  <c r="BB89" i="1" s="1"/>
  <c r="T78" i="43"/>
  <c r="R80" i="43"/>
  <c r="R79" i="43" s="1"/>
  <c r="F31" i="44"/>
  <c r="BA90" i="1" s="1"/>
  <c r="R78" i="44"/>
  <c r="P80" i="44"/>
  <c r="P79" i="44" s="1"/>
  <c r="F34" i="45"/>
  <c r="BD91" i="1" s="1"/>
  <c r="P78" i="45"/>
  <c r="AU91" i="1" s="1"/>
  <c r="BK80" i="45"/>
  <c r="F33" i="46"/>
  <c r="BC92" i="1" s="1"/>
  <c r="T80" i="46"/>
  <c r="T79" i="46" s="1"/>
  <c r="F32" i="47"/>
  <c r="BB93" i="1" s="1"/>
  <c r="T78" i="47"/>
  <c r="R80" i="47"/>
  <c r="R79" i="47" s="1"/>
  <c r="R78" i="47" s="1"/>
  <c r="F31" i="48"/>
  <c r="BA94" i="1" s="1"/>
  <c r="R78" i="48"/>
  <c r="P80" i="48"/>
  <c r="P79" i="48" s="1"/>
  <c r="F33" i="49"/>
  <c r="BC95" i="1" s="1"/>
  <c r="T80" i="49"/>
  <c r="T79" i="49" s="1"/>
  <c r="F34" i="50"/>
  <c r="BD96" i="1" s="1"/>
  <c r="P78" i="50"/>
  <c r="AU96" i="1" s="1"/>
  <c r="BK80" i="50"/>
  <c r="J80" i="50" s="1"/>
  <c r="J58" i="50" s="1"/>
  <c r="F33" i="51"/>
  <c r="BC97" i="1" s="1"/>
  <c r="T80" i="51"/>
  <c r="T79" i="51" s="1"/>
  <c r="F33" i="52"/>
  <c r="BC98" i="1" s="1"/>
  <c r="T80" i="52"/>
  <c r="T79" i="52" s="1"/>
  <c r="T78" i="52" s="1"/>
  <c r="F32" i="53"/>
  <c r="BB99" i="1" s="1"/>
  <c r="R80" i="53"/>
  <c r="R79" i="53" s="1"/>
  <c r="F33" i="54"/>
  <c r="BC100" i="1" s="1"/>
  <c r="T80" i="54"/>
  <c r="T79" i="54" s="1"/>
  <c r="F32" i="55"/>
  <c r="BB101" i="1" s="1"/>
  <c r="R80" i="55"/>
  <c r="R79" i="55" s="1"/>
  <c r="F34" i="61"/>
  <c r="BD107" i="1" s="1"/>
  <c r="BK80" i="61"/>
  <c r="BK79" i="61" s="1"/>
  <c r="J79" i="61" s="1"/>
  <c r="F33" i="62"/>
  <c r="BC108" i="1" s="1"/>
  <c r="T80" i="62"/>
  <c r="T79" i="62" s="1"/>
  <c r="T78" i="42"/>
  <c r="F33" i="59"/>
  <c r="BC105" i="1" s="1"/>
  <c r="T80" i="59"/>
  <c r="T79" i="59" s="1"/>
  <c r="F33" i="60"/>
  <c r="BC106" i="1" s="1"/>
  <c r="T80" i="60"/>
  <c r="T79" i="60" s="1"/>
  <c r="BK80" i="49"/>
  <c r="J80" i="49" s="1"/>
  <c r="J58" i="49" s="1"/>
  <c r="F33" i="50"/>
  <c r="BC96" i="1" s="1"/>
  <c r="T80" i="50"/>
  <c r="T79" i="50" s="1"/>
  <c r="F32" i="51"/>
  <c r="BB97" i="1" s="1"/>
  <c r="T78" i="51"/>
  <c r="R80" i="51"/>
  <c r="R79" i="51" s="1"/>
  <c r="J31" i="52"/>
  <c r="AW98" i="1" s="1"/>
  <c r="P80" i="52"/>
  <c r="P79" i="52" s="1"/>
  <c r="T78" i="53"/>
  <c r="F34" i="53"/>
  <c r="BD99" i="1" s="1"/>
  <c r="BK80" i="53"/>
  <c r="J80" i="53" s="1"/>
  <c r="J58" i="53" s="1"/>
  <c r="F32" i="54"/>
  <c r="BB100" i="1" s="1"/>
  <c r="R80" i="54"/>
  <c r="R79" i="54" s="1"/>
  <c r="F31" i="55"/>
  <c r="BA101" i="1" s="1"/>
  <c r="P80" i="55"/>
  <c r="P79" i="55" s="1"/>
  <c r="F34" i="56"/>
  <c r="BD102" i="1" s="1"/>
  <c r="T80" i="56"/>
  <c r="T79" i="56" s="1"/>
  <c r="T78" i="56" s="1"/>
  <c r="F32" i="57"/>
  <c r="BB103" i="1" s="1"/>
  <c r="R80" i="57"/>
  <c r="R79" i="57" s="1"/>
  <c r="R78" i="57" s="1"/>
  <c r="F31" i="58"/>
  <c r="BA104" i="1" s="1"/>
  <c r="P80" i="58"/>
  <c r="P79" i="58" s="1"/>
  <c r="P78" i="58" s="1"/>
  <c r="AU104" i="1" s="1"/>
  <c r="F34" i="59"/>
  <c r="BD105" i="1" s="1"/>
  <c r="BK80" i="59"/>
  <c r="J80" i="59" s="1"/>
  <c r="J58" i="59" s="1"/>
  <c r="F32" i="60"/>
  <c r="BB106" i="1" s="1"/>
  <c r="R80" i="60"/>
  <c r="R79" i="60" s="1"/>
  <c r="F33" i="61"/>
  <c r="BC107" i="1" s="1"/>
  <c r="T80" i="61"/>
  <c r="T79" i="61" s="1"/>
  <c r="F32" i="62"/>
  <c r="BB108" i="1" s="1"/>
  <c r="R80" i="62"/>
  <c r="R79" i="62" s="1"/>
  <c r="F33" i="55"/>
  <c r="BC101" i="1" s="1"/>
  <c r="T80" i="55"/>
  <c r="T79" i="55" s="1"/>
  <c r="F32" i="56"/>
  <c r="BB102" i="1" s="1"/>
  <c r="R78" i="56"/>
  <c r="P80" i="56"/>
  <c r="P79" i="56" s="1"/>
  <c r="F34" i="57"/>
  <c r="BD103" i="1" s="1"/>
  <c r="BK80" i="57"/>
  <c r="BK79" i="57" s="1"/>
  <c r="J79" i="57" s="1"/>
  <c r="F33" i="58"/>
  <c r="BC104" i="1" s="1"/>
  <c r="T80" i="58"/>
  <c r="T79" i="58" s="1"/>
  <c r="F32" i="59"/>
  <c r="BB105" i="1" s="1"/>
  <c r="R80" i="59"/>
  <c r="R79" i="59" s="1"/>
  <c r="F34" i="60"/>
  <c r="BD106" i="1" s="1"/>
  <c r="BK80" i="60"/>
  <c r="BK79" i="60" s="1"/>
  <c r="J79" i="60" s="1"/>
  <c r="J31" i="61"/>
  <c r="AW107" i="1" s="1"/>
  <c r="P80" i="61"/>
  <c r="P79" i="61" s="1"/>
  <c r="F34" i="62"/>
  <c r="BD108" i="1" s="1"/>
  <c r="BK80" i="62"/>
  <c r="BK79" i="62" s="1"/>
  <c r="J79" i="62" s="1"/>
  <c r="J80" i="5"/>
  <c r="J58" i="5" s="1"/>
  <c r="BK79" i="7"/>
  <c r="J79" i="7" s="1"/>
  <c r="J30" i="20"/>
  <c r="AV66" i="1" s="1"/>
  <c r="F30" i="20"/>
  <c r="AZ66" i="1" s="1"/>
  <c r="F30" i="23"/>
  <c r="AZ69" i="1" s="1"/>
  <c r="J30" i="23"/>
  <c r="AV69" i="1" s="1"/>
  <c r="BK79" i="23"/>
  <c r="J79" i="23" s="1"/>
  <c r="J30" i="10"/>
  <c r="AV60" i="1" s="1"/>
  <c r="F30" i="10"/>
  <c r="AZ60" i="1" s="1"/>
  <c r="J30" i="18"/>
  <c r="AV64" i="1" s="1"/>
  <c r="F30" i="18"/>
  <c r="AZ64" i="1" s="1"/>
  <c r="F30" i="19"/>
  <c r="AZ65" i="1" s="1"/>
  <c r="J30" i="19"/>
  <c r="AV65" i="1" s="1"/>
  <c r="F30" i="21"/>
  <c r="AZ67" i="1" s="1"/>
  <c r="J30" i="21"/>
  <c r="AV67" i="1" s="1"/>
  <c r="J30" i="22"/>
  <c r="AV68" i="1" s="1"/>
  <c r="F30" i="22"/>
  <c r="AZ68" i="1" s="1"/>
  <c r="F30" i="28"/>
  <c r="AZ74" i="1" s="1"/>
  <c r="J30" i="28"/>
  <c r="AV74" i="1" s="1"/>
  <c r="J80" i="28"/>
  <c r="J58" i="28" s="1"/>
  <c r="J30" i="29"/>
  <c r="AV75" i="1" s="1"/>
  <c r="F30" i="29"/>
  <c r="AZ75" i="1" s="1"/>
  <c r="J80" i="29"/>
  <c r="J58" i="29" s="1"/>
  <c r="J49" i="2"/>
  <c r="E68" i="2"/>
  <c r="F75" i="2"/>
  <c r="F30" i="2"/>
  <c r="AZ52" i="1" s="1"/>
  <c r="F31" i="2"/>
  <c r="BA52" i="1" s="1"/>
  <c r="E45" i="3"/>
  <c r="F52" i="3"/>
  <c r="J72" i="3"/>
  <c r="J30" i="3"/>
  <c r="AV53" i="1" s="1"/>
  <c r="J31" i="3"/>
  <c r="AW53" i="1" s="1"/>
  <c r="J49" i="4"/>
  <c r="E68" i="4"/>
  <c r="F75" i="4"/>
  <c r="F30" i="4"/>
  <c r="AZ54" i="1" s="1"/>
  <c r="F31" i="4"/>
  <c r="BA54" i="1" s="1"/>
  <c r="E45" i="5"/>
  <c r="F52" i="5"/>
  <c r="J72" i="5"/>
  <c r="J30" i="5"/>
  <c r="AV55" i="1" s="1"/>
  <c r="J31" i="5"/>
  <c r="AW55" i="1" s="1"/>
  <c r="J49" i="6"/>
  <c r="E68" i="6"/>
  <c r="F75" i="6"/>
  <c r="F30" i="6"/>
  <c r="AZ56" i="1" s="1"/>
  <c r="F31" i="6"/>
  <c r="BA56" i="1" s="1"/>
  <c r="E45" i="7"/>
  <c r="F52" i="7"/>
  <c r="J72" i="7"/>
  <c r="J30" i="7"/>
  <c r="AV57" i="1" s="1"/>
  <c r="J31" i="7"/>
  <c r="AW57" i="1" s="1"/>
  <c r="J49" i="8"/>
  <c r="E68" i="8"/>
  <c r="F75" i="8"/>
  <c r="F30" i="8"/>
  <c r="AZ58" i="1" s="1"/>
  <c r="F31" i="8"/>
  <c r="BA58" i="1" s="1"/>
  <c r="E45" i="9"/>
  <c r="F52" i="9"/>
  <c r="J72" i="9"/>
  <c r="J30" i="9"/>
  <c r="AV59" i="1" s="1"/>
  <c r="J31" i="9"/>
  <c r="AW59" i="1" s="1"/>
  <c r="J49" i="10"/>
  <c r="E68" i="10"/>
  <c r="F75" i="10"/>
  <c r="F31" i="10"/>
  <c r="BA60" i="1" s="1"/>
  <c r="E45" i="11"/>
  <c r="F52" i="11"/>
  <c r="J72" i="11"/>
  <c r="J30" i="11"/>
  <c r="AV61" i="1" s="1"/>
  <c r="J31" i="11"/>
  <c r="AW61" i="1" s="1"/>
  <c r="J49" i="16"/>
  <c r="E68" i="16"/>
  <c r="F75" i="16"/>
  <c r="F30" i="16"/>
  <c r="AZ62" i="1" s="1"/>
  <c r="F31" i="16"/>
  <c r="BA62" i="1" s="1"/>
  <c r="E45" i="17"/>
  <c r="F52" i="17"/>
  <c r="J72" i="17"/>
  <c r="J30" i="17"/>
  <c r="AV63" i="1" s="1"/>
  <c r="J31" i="17"/>
  <c r="AW63" i="1" s="1"/>
  <c r="J49" i="18"/>
  <c r="E68" i="18"/>
  <c r="F75" i="18"/>
  <c r="F31" i="18"/>
  <c r="BA64" i="1" s="1"/>
  <c r="E45" i="19"/>
  <c r="F52" i="19"/>
  <c r="J72" i="19"/>
  <c r="J31" i="19"/>
  <c r="AW65" i="1" s="1"/>
  <c r="J49" i="20"/>
  <c r="E68" i="20"/>
  <c r="F75" i="20"/>
  <c r="F31" i="20"/>
  <c r="BA66" i="1" s="1"/>
  <c r="E45" i="21"/>
  <c r="F52" i="21"/>
  <c r="J72" i="21"/>
  <c r="J31" i="21"/>
  <c r="AW67" i="1" s="1"/>
  <c r="J49" i="22"/>
  <c r="E68" i="22"/>
  <c r="F75" i="22"/>
  <c r="F31" i="22"/>
  <c r="BA68" i="1" s="1"/>
  <c r="E45" i="23"/>
  <c r="F52" i="23"/>
  <c r="J72" i="23"/>
  <c r="J31" i="23"/>
  <c r="AW69" i="1" s="1"/>
  <c r="F30" i="26"/>
  <c r="AZ72" i="1" s="1"/>
  <c r="J30" i="26"/>
  <c r="AV72" i="1" s="1"/>
  <c r="F30" i="30"/>
  <c r="AZ76" i="1" s="1"/>
  <c r="J30" i="30"/>
  <c r="AV76" i="1" s="1"/>
  <c r="J80" i="31"/>
  <c r="J58" i="31" s="1"/>
  <c r="BK79" i="31"/>
  <c r="J79" i="31" s="1"/>
  <c r="J80" i="32"/>
  <c r="J58" i="32" s="1"/>
  <c r="J30" i="33"/>
  <c r="AV79" i="1" s="1"/>
  <c r="F30" i="33"/>
  <c r="AZ79" i="1" s="1"/>
  <c r="J80" i="33"/>
  <c r="J58" i="33" s="1"/>
  <c r="BK79" i="33"/>
  <c r="J79" i="33" s="1"/>
  <c r="J30" i="39"/>
  <c r="AV85" i="1" s="1"/>
  <c r="F30" i="39"/>
  <c r="AZ85" i="1" s="1"/>
  <c r="J80" i="39"/>
  <c r="J58" i="39" s="1"/>
  <c r="F30" i="40"/>
  <c r="AZ86" i="1" s="1"/>
  <c r="J30" i="40"/>
  <c r="AV86" i="1" s="1"/>
  <c r="F30" i="42"/>
  <c r="AZ88" i="1" s="1"/>
  <c r="J30" i="42"/>
  <c r="AV88" i="1" s="1"/>
  <c r="J80" i="42"/>
  <c r="J58" i="42" s="1"/>
  <c r="F30" i="44"/>
  <c r="AZ90" i="1" s="1"/>
  <c r="J30" i="44"/>
  <c r="AV90" i="1" s="1"/>
  <c r="F30" i="46"/>
  <c r="AZ92" i="1" s="1"/>
  <c r="J30" i="46"/>
  <c r="AV92" i="1" s="1"/>
  <c r="F30" i="48"/>
  <c r="AZ94" i="1" s="1"/>
  <c r="J30" i="48"/>
  <c r="AV94" i="1" s="1"/>
  <c r="E45" i="24"/>
  <c r="F52" i="24"/>
  <c r="J72" i="24"/>
  <c r="J30" i="24"/>
  <c r="AV70" i="1" s="1"/>
  <c r="J31" i="24"/>
  <c r="AW70" i="1" s="1"/>
  <c r="J49" i="25"/>
  <c r="E68" i="25"/>
  <c r="F75" i="25"/>
  <c r="F30" i="25"/>
  <c r="AZ71" i="1" s="1"/>
  <c r="F31" i="25"/>
  <c r="BA71" i="1" s="1"/>
  <c r="E45" i="26"/>
  <c r="J31" i="26"/>
  <c r="AW72" i="1" s="1"/>
  <c r="J49" i="27"/>
  <c r="F75" i="27"/>
  <c r="F30" i="27"/>
  <c r="AZ73" i="1" s="1"/>
  <c r="F31" i="27"/>
  <c r="BA73" i="1" s="1"/>
  <c r="E45" i="28"/>
  <c r="J31" i="28"/>
  <c r="AW74" i="1" s="1"/>
  <c r="J49" i="29"/>
  <c r="E68" i="29"/>
  <c r="F75" i="29"/>
  <c r="F31" i="29"/>
  <c r="BA75" i="1" s="1"/>
  <c r="E45" i="30"/>
  <c r="F52" i="30"/>
  <c r="J72" i="30"/>
  <c r="J31" i="30"/>
  <c r="AW76" i="1" s="1"/>
  <c r="J49" i="31"/>
  <c r="E68" i="31"/>
  <c r="F75" i="31"/>
  <c r="F30" i="31"/>
  <c r="AZ77" i="1" s="1"/>
  <c r="F31" i="31"/>
  <c r="BA77" i="1" s="1"/>
  <c r="E45" i="32"/>
  <c r="F52" i="32"/>
  <c r="J72" i="32"/>
  <c r="J30" i="32"/>
  <c r="AV78" i="1" s="1"/>
  <c r="J31" i="32"/>
  <c r="AW78" i="1" s="1"/>
  <c r="J49" i="33"/>
  <c r="E68" i="33"/>
  <c r="F75" i="33"/>
  <c r="F31" i="33"/>
  <c r="BA79" i="1" s="1"/>
  <c r="E45" i="34"/>
  <c r="F52" i="34"/>
  <c r="J72" i="34"/>
  <c r="J30" i="34"/>
  <c r="AV80" i="1" s="1"/>
  <c r="J31" i="34"/>
  <c r="AW80" i="1" s="1"/>
  <c r="J49" i="35"/>
  <c r="E68" i="35"/>
  <c r="F75" i="35"/>
  <c r="F30" i="35"/>
  <c r="AZ81" i="1" s="1"/>
  <c r="F31" i="35"/>
  <c r="BA81" i="1" s="1"/>
  <c r="E45" i="36"/>
  <c r="F52" i="36"/>
  <c r="J72" i="36"/>
  <c r="J30" i="36"/>
  <c r="AV82" i="1" s="1"/>
  <c r="J31" i="36"/>
  <c r="AW82" i="1" s="1"/>
  <c r="J49" i="37"/>
  <c r="F75" i="37"/>
  <c r="J31" i="37"/>
  <c r="AW83" i="1" s="1"/>
  <c r="J31" i="41"/>
  <c r="AW87" i="1" s="1"/>
  <c r="J31" i="43"/>
  <c r="AW89" i="1" s="1"/>
  <c r="J31" i="45"/>
  <c r="AW91" i="1" s="1"/>
  <c r="J31" i="47"/>
  <c r="AW93" i="1" s="1"/>
  <c r="J30" i="49"/>
  <c r="AV95" i="1" s="1"/>
  <c r="J30" i="37"/>
  <c r="AV83" i="1" s="1"/>
  <c r="F30" i="37"/>
  <c r="AZ83" i="1" s="1"/>
  <c r="F30" i="38"/>
  <c r="AZ84" i="1" s="1"/>
  <c r="J30" i="38"/>
  <c r="AV84" i="1" s="1"/>
  <c r="J30" i="41"/>
  <c r="AV87" i="1" s="1"/>
  <c r="F30" i="41"/>
  <c r="AZ87" i="1" s="1"/>
  <c r="J30" i="43"/>
  <c r="AV89" i="1" s="1"/>
  <c r="F30" i="43"/>
  <c r="AZ89" i="1" s="1"/>
  <c r="BK79" i="43"/>
  <c r="J79" i="43" s="1"/>
  <c r="J30" i="45"/>
  <c r="AV91" i="1" s="1"/>
  <c r="F30" i="45"/>
  <c r="AZ91" i="1" s="1"/>
  <c r="J80" i="45"/>
  <c r="J58" i="45" s="1"/>
  <c r="BK79" i="45"/>
  <c r="J79" i="45" s="1"/>
  <c r="J30" i="47"/>
  <c r="AV93" i="1" s="1"/>
  <c r="F30" i="47"/>
  <c r="AZ93" i="1" s="1"/>
  <c r="E45" i="50"/>
  <c r="E68" i="50"/>
  <c r="F30" i="51"/>
  <c r="AZ97" i="1" s="1"/>
  <c r="J30" i="51"/>
  <c r="AV97" i="1" s="1"/>
  <c r="F30" i="53"/>
  <c r="AZ99" i="1" s="1"/>
  <c r="J30" i="53"/>
  <c r="AV99" i="1" s="1"/>
  <c r="J30" i="54"/>
  <c r="AV100" i="1" s="1"/>
  <c r="F30" i="54"/>
  <c r="AZ100" i="1" s="1"/>
  <c r="J30" i="56"/>
  <c r="AV102" i="1" s="1"/>
  <c r="F30" i="56"/>
  <c r="AZ102" i="1" s="1"/>
  <c r="F31" i="37"/>
  <c r="BA83" i="1" s="1"/>
  <c r="E45" i="38"/>
  <c r="F52" i="38"/>
  <c r="J72" i="38"/>
  <c r="J31" i="38"/>
  <c r="AW84" i="1" s="1"/>
  <c r="J49" i="39"/>
  <c r="E68" i="39"/>
  <c r="F75" i="39"/>
  <c r="F31" i="39"/>
  <c r="BA85" i="1" s="1"/>
  <c r="E45" i="40"/>
  <c r="F52" i="40"/>
  <c r="J72" i="40"/>
  <c r="J31" i="40"/>
  <c r="AW86" i="1" s="1"/>
  <c r="J49" i="41"/>
  <c r="E68" i="41"/>
  <c r="F75" i="41"/>
  <c r="F31" i="41"/>
  <c r="BA87" i="1" s="1"/>
  <c r="E45" i="42"/>
  <c r="F52" i="42"/>
  <c r="J72" i="42"/>
  <c r="J31" i="42"/>
  <c r="AW88" i="1" s="1"/>
  <c r="J49" i="43"/>
  <c r="E68" i="43"/>
  <c r="F75" i="43"/>
  <c r="F31" i="43"/>
  <c r="BA89" i="1" s="1"/>
  <c r="E45" i="44"/>
  <c r="F52" i="44"/>
  <c r="J72" i="44"/>
  <c r="J31" i="44"/>
  <c r="AW90" i="1" s="1"/>
  <c r="J49" i="45"/>
  <c r="E68" i="45"/>
  <c r="F75" i="45"/>
  <c r="F31" i="45"/>
  <c r="BA91" i="1" s="1"/>
  <c r="E45" i="46"/>
  <c r="F52" i="46"/>
  <c r="J72" i="46"/>
  <c r="J31" i="46"/>
  <c r="AW92" i="1" s="1"/>
  <c r="J49" i="47"/>
  <c r="E68" i="47"/>
  <c r="F75" i="47"/>
  <c r="F31" i="47"/>
  <c r="BA93" i="1" s="1"/>
  <c r="E45" i="48"/>
  <c r="F52" i="48"/>
  <c r="J72" i="48"/>
  <c r="J31" i="48"/>
  <c r="AW94" i="1" s="1"/>
  <c r="J49" i="49"/>
  <c r="E68" i="49"/>
  <c r="F75" i="49"/>
  <c r="F30" i="49"/>
  <c r="AZ95" i="1" s="1"/>
  <c r="F31" i="49"/>
  <c r="BA95" i="1" s="1"/>
  <c r="J72" i="50"/>
  <c r="J49" i="50"/>
  <c r="F52" i="50"/>
  <c r="F75" i="50"/>
  <c r="J30" i="50"/>
  <c r="AV96" i="1" s="1"/>
  <c r="AT96" i="1" s="1"/>
  <c r="F30" i="50"/>
  <c r="AZ96" i="1" s="1"/>
  <c r="J30" i="52"/>
  <c r="AV98" i="1" s="1"/>
  <c r="AT98" i="1" s="1"/>
  <c r="F30" i="52"/>
  <c r="AZ98" i="1" s="1"/>
  <c r="BK79" i="52"/>
  <c r="J79" i="52" s="1"/>
  <c r="F30" i="55"/>
  <c r="AZ101" i="1" s="1"/>
  <c r="J30" i="55"/>
  <c r="AV101" i="1" s="1"/>
  <c r="F31" i="51"/>
  <c r="BA97" i="1" s="1"/>
  <c r="F31" i="53"/>
  <c r="BA99" i="1" s="1"/>
  <c r="J31" i="54"/>
  <c r="AW100" i="1" s="1"/>
  <c r="J30" i="57"/>
  <c r="AV103" i="1" s="1"/>
  <c r="F30" i="57"/>
  <c r="AZ103" i="1" s="1"/>
  <c r="J30" i="59"/>
  <c r="AV105" i="1" s="1"/>
  <c r="F30" i="59"/>
  <c r="AZ105" i="1" s="1"/>
  <c r="F30" i="60"/>
  <c r="AZ106" i="1" s="1"/>
  <c r="J30" i="60"/>
  <c r="AV106" i="1" s="1"/>
  <c r="F30" i="62"/>
  <c r="AZ108" i="1" s="1"/>
  <c r="J30" i="62"/>
  <c r="AV108" i="1" s="1"/>
  <c r="F31" i="50"/>
  <c r="BA96" i="1" s="1"/>
  <c r="E45" i="51"/>
  <c r="F52" i="51"/>
  <c r="J72" i="51"/>
  <c r="J31" i="51"/>
  <c r="AW97" i="1" s="1"/>
  <c r="J49" i="52"/>
  <c r="E68" i="52"/>
  <c r="F75" i="52"/>
  <c r="F31" i="52"/>
  <c r="BA98" i="1" s="1"/>
  <c r="E45" i="53"/>
  <c r="F52" i="53"/>
  <c r="J72" i="53"/>
  <c r="J31" i="53"/>
  <c r="AW99" i="1" s="1"/>
  <c r="J49" i="54"/>
  <c r="E68" i="54"/>
  <c r="F75" i="54"/>
  <c r="F31" i="54"/>
  <c r="BA100" i="1" s="1"/>
  <c r="E45" i="55"/>
  <c r="F52" i="55"/>
  <c r="J72" i="55"/>
  <c r="J31" i="55"/>
  <c r="AW101" i="1" s="1"/>
  <c r="J49" i="56"/>
  <c r="E68" i="56"/>
  <c r="F75" i="56"/>
  <c r="F31" i="56"/>
  <c r="BA102" i="1" s="1"/>
  <c r="J31" i="56"/>
  <c r="AW102" i="1" s="1"/>
  <c r="F30" i="58"/>
  <c r="AZ104" i="1" s="1"/>
  <c r="J30" i="58"/>
  <c r="AV104" i="1" s="1"/>
  <c r="BK79" i="58"/>
  <c r="J79" i="58" s="1"/>
  <c r="J30" i="61"/>
  <c r="AV107" i="1" s="1"/>
  <c r="F30" i="61"/>
  <c r="AZ107" i="1" s="1"/>
  <c r="J49" i="57"/>
  <c r="E68" i="57"/>
  <c r="F75" i="57"/>
  <c r="F31" i="57"/>
  <c r="BA103" i="1" s="1"/>
  <c r="E45" i="58"/>
  <c r="F52" i="58"/>
  <c r="J72" i="58"/>
  <c r="J31" i="58"/>
  <c r="AW104" i="1" s="1"/>
  <c r="J49" i="59"/>
  <c r="E68" i="59"/>
  <c r="F75" i="59"/>
  <c r="F31" i="59"/>
  <c r="BA105" i="1" s="1"/>
  <c r="E45" i="60"/>
  <c r="F52" i="60"/>
  <c r="J72" i="60"/>
  <c r="J31" i="60"/>
  <c r="AW106" i="1" s="1"/>
  <c r="J49" i="61"/>
  <c r="E68" i="61"/>
  <c r="F75" i="61"/>
  <c r="F31" i="61"/>
  <c r="BA107" i="1" s="1"/>
  <c r="E45" i="62"/>
  <c r="F52" i="62"/>
  <c r="J72" i="62"/>
  <c r="J31" i="62"/>
  <c r="AW108" i="1" s="1"/>
  <c r="BK79" i="51" l="1"/>
  <c r="J79" i="51" s="1"/>
  <c r="J78" i="51" s="1"/>
  <c r="BK79" i="50"/>
  <c r="J79" i="50" s="1"/>
  <c r="J78" i="50" s="1"/>
  <c r="BK79" i="47"/>
  <c r="J79" i="47" s="1"/>
  <c r="J78" i="47" s="1"/>
  <c r="BK79" i="44"/>
  <c r="J79" i="44" s="1"/>
  <c r="AT87" i="1"/>
  <c r="BK79" i="41"/>
  <c r="J79" i="41" s="1"/>
  <c r="BK79" i="3"/>
  <c r="J79" i="3" s="1"/>
  <c r="J78" i="3" s="1"/>
  <c r="AT107" i="1"/>
  <c r="J57" i="62"/>
  <c r="J78" i="62"/>
  <c r="J57" i="61"/>
  <c r="J78" i="61"/>
  <c r="J80" i="61"/>
  <c r="J58" i="61" s="1"/>
  <c r="P78" i="61"/>
  <c r="AU107" i="1" s="1"/>
  <c r="J57" i="60"/>
  <c r="J78" i="60"/>
  <c r="R78" i="60"/>
  <c r="J80" i="60"/>
  <c r="J58" i="60" s="1"/>
  <c r="AT105" i="1"/>
  <c r="BK79" i="59"/>
  <c r="J79" i="59" s="1"/>
  <c r="R78" i="59"/>
  <c r="J57" i="58"/>
  <c r="J78" i="58"/>
  <c r="T78" i="58"/>
  <c r="J57" i="57"/>
  <c r="J78" i="57"/>
  <c r="AT103" i="1"/>
  <c r="J80" i="57"/>
  <c r="J58" i="57" s="1"/>
  <c r="P78" i="55"/>
  <c r="AU101" i="1" s="1"/>
  <c r="T78" i="55"/>
  <c r="BK79" i="54"/>
  <c r="J79" i="54" s="1"/>
  <c r="T78" i="54"/>
  <c r="P78" i="54"/>
  <c r="AU100" i="1" s="1"/>
  <c r="BK79" i="53"/>
  <c r="J79" i="53" s="1"/>
  <c r="R78" i="53"/>
  <c r="J57" i="52"/>
  <c r="J78" i="52"/>
  <c r="R78" i="51"/>
  <c r="P78" i="51"/>
  <c r="AU97" i="1" s="1"/>
  <c r="J57" i="50"/>
  <c r="R78" i="50"/>
  <c r="R78" i="49"/>
  <c r="T78" i="49"/>
  <c r="P78" i="48"/>
  <c r="AU94" i="1" s="1"/>
  <c r="BK79" i="46"/>
  <c r="J79" i="46" s="1"/>
  <c r="T78" i="46"/>
  <c r="J57" i="45"/>
  <c r="J78" i="45"/>
  <c r="T78" i="45"/>
  <c r="J57" i="44"/>
  <c r="J78" i="44"/>
  <c r="P78" i="44"/>
  <c r="AU90" i="1" s="1"/>
  <c r="J57" i="43"/>
  <c r="J78" i="43"/>
  <c r="R78" i="43"/>
  <c r="P78" i="43"/>
  <c r="AU89" i="1" s="1"/>
  <c r="J57" i="42"/>
  <c r="J78" i="42"/>
  <c r="J57" i="41"/>
  <c r="J78" i="41"/>
  <c r="J57" i="40"/>
  <c r="J78" i="40"/>
  <c r="P78" i="40"/>
  <c r="AU86" i="1" s="1"/>
  <c r="J80" i="40"/>
  <c r="J58" i="40" s="1"/>
  <c r="T78" i="40"/>
  <c r="J57" i="39"/>
  <c r="J78" i="39"/>
  <c r="T78" i="39"/>
  <c r="BK79" i="38"/>
  <c r="J79" i="38" s="1"/>
  <c r="BK79" i="37"/>
  <c r="J79" i="37" s="1"/>
  <c r="BK79" i="36"/>
  <c r="J79" i="36" s="1"/>
  <c r="P78" i="36"/>
  <c r="AU82" i="1" s="1"/>
  <c r="BK79" i="34"/>
  <c r="J79" i="34" s="1"/>
  <c r="J57" i="33"/>
  <c r="J78" i="33"/>
  <c r="J57" i="32"/>
  <c r="J78" i="32"/>
  <c r="R78" i="32"/>
  <c r="J57" i="31"/>
  <c r="J78" i="31"/>
  <c r="J57" i="30"/>
  <c r="J78" i="30"/>
  <c r="J80" i="30"/>
  <c r="J58" i="30" s="1"/>
  <c r="T78" i="30"/>
  <c r="J57" i="29"/>
  <c r="J78" i="29"/>
  <c r="R78" i="29"/>
  <c r="J57" i="28"/>
  <c r="J78" i="28"/>
  <c r="R78" i="28"/>
  <c r="J57" i="27"/>
  <c r="J78" i="27"/>
  <c r="T78" i="27"/>
  <c r="J80" i="27"/>
  <c r="J58" i="27" s="1"/>
  <c r="R78" i="27"/>
  <c r="BK79" i="26"/>
  <c r="J79" i="26" s="1"/>
  <c r="R78" i="26"/>
  <c r="T78" i="26"/>
  <c r="BK79" i="10"/>
  <c r="J79" i="10" s="1"/>
  <c r="J57" i="10" s="1"/>
  <c r="AT56" i="1"/>
  <c r="J80" i="4"/>
  <c r="J58" i="4" s="1"/>
  <c r="J57" i="25"/>
  <c r="J78" i="25"/>
  <c r="J80" i="25"/>
  <c r="J58" i="25" s="1"/>
  <c r="R78" i="25"/>
  <c r="T78" i="25"/>
  <c r="BK79" i="24"/>
  <c r="J79" i="24" s="1"/>
  <c r="T78" i="24"/>
  <c r="R78" i="24"/>
  <c r="J57" i="23"/>
  <c r="J78" i="23"/>
  <c r="T78" i="23"/>
  <c r="BK79" i="22"/>
  <c r="J79" i="22" s="1"/>
  <c r="R78" i="22"/>
  <c r="BK79" i="21"/>
  <c r="J79" i="21" s="1"/>
  <c r="T78" i="21"/>
  <c r="R78" i="21"/>
  <c r="BK79" i="20"/>
  <c r="J79" i="20" s="1"/>
  <c r="R78" i="20"/>
  <c r="R78" i="19"/>
  <c r="P78" i="19"/>
  <c r="AU65" i="1" s="1"/>
  <c r="BK79" i="18"/>
  <c r="J79" i="18" s="1"/>
  <c r="P78" i="18"/>
  <c r="AU64" i="1" s="1"/>
  <c r="BK79" i="16"/>
  <c r="J79" i="16" s="1"/>
  <c r="BK79" i="11"/>
  <c r="J79" i="11" s="1"/>
  <c r="T78" i="9"/>
  <c r="R78" i="9"/>
  <c r="J57" i="8"/>
  <c r="J78" i="8"/>
  <c r="R78" i="8"/>
  <c r="J57" i="7"/>
  <c r="J78" i="7"/>
  <c r="J57" i="6"/>
  <c r="J78" i="6"/>
  <c r="J80" i="6"/>
  <c r="J58" i="6" s="1"/>
  <c r="J57" i="5"/>
  <c r="J78" i="5"/>
  <c r="J57" i="4"/>
  <c r="J78" i="4"/>
  <c r="J57" i="3"/>
  <c r="R78" i="3"/>
  <c r="P78" i="3"/>
  <c r="AU53" i="1" s="1"/>
  <c r="R78" i="2"/>
  <c r="J80" i="62"/>
  <c r="J58" i="62" s="1"/>
  <c r="BK79" i="56"/>
  <c r="J79" i="56" s="1"/>
  <c r="BK79" i="55"/>
  <c r="J79" i="55" s="1"/>
  <c r="BK79" i="49"/>
  <c r="J79" i="49" s="1"/>
  <c r="AT95" i="1"/>
  <c r="AT85" i="1"/>
  <c r="AT83" i="1"/>
  <c r="AT82" i="1"/>
  <c r="BK79" i="35"/>
  <c r="J79" i="35" s="1"/>
  <c r="AT81" i="1"/>
  <c r="AT79" i="1"/>
  <c r="AT77" i="1"/>
  <c r="AT75" i="1"/>
  <c r="AT64" i="1"/>
  <c r="AT71" i="1"/>
  <c r="AT68" i="1"/>
  <c r="AT66" i="1"/>
  <c r="BK79" i="19"/>
  <c r="J79" i="19" s="1"/>
  <c r="BK79" i="17"/>
  <c r="J79" i="17" s="1"/>
  <c r="AT58" i="1"/>
  <c r="J80" i="8"/>
  <c r="J58" i="8" s="1"/>
  <c r="AT57" i="1"/>
  <c r="AT53" i="1"/>
  <c r="BC51" i="1"/>
  <c r="W29" i="1" s="1"/>
  <c r="AT91" i="1"/>
  <c r="AT80" i="1"/>
  <c r="BK79" i="48"/>
  <c r="J79" i="48" s="1"/>
  <c r="BK78" i="25"/>
  <c r="AT59" i="1"/>
  <c r="AT55" i="1"/>
  <c r="AT60" i="1"/>
  <c r="BK79" i="9"/>
  <c r="J79" i="9" s="1"/>
  <c r="BK79" i="2"/>
  <c r="J79" i="2" s="1"/>
  <c r="R78" i="62"/>
  <c r="T78" i="61"/>
  <c r="R78" i="54"/>
  <c r="P78" i="53"/>
  <c r="AU99" i="1" s="1"/>
  <c r="R78" i="52"/>
  <c r="T78" i="50"/>
  <c r="P78" i="47"/>
  <c r="AU93" i="1" s="1"/>
  <c r="R78" i="46"/>
  <c r="P78" i="37"/>
  <c r="AU83" i="1" s="1"/>
  <c r="T78" i="36"/>
  <c r="R78" i="35"/>
  <c r="P78" i="33"/>
  <c r="AU79" i="1" s="1"/>
  <c r="T78" i="32"/>
  <c r="R78" i="31"/>
  <c r="AT78" i="1"/>
  <c r="T78" i="62"/>
  <c r="T78" i="60"/>
  <c r="P78" i="59"/>
  <c r="AU105" i="1" s="1"/>
  <c r="R78" i="58"/>
  <c r="T78" i="57"/>
  <c r="P78" i="56"/>
  <c r="AU102" i="1" s="1"/>
  <c r="R78" i="55"/>
  <c r="P78" i="62"/>
  <c r="AU108" i="1" s="1"/>
  <c r="R78" i="61"/>
  <c r="P78" i="60"/>
  <c r="AU106" i="1" s="1"/>
  <c r="T78" i="59"/>
  <c r="P78" i="57"/>
  <c r="AU103" i="1" s="1"/>
  <c r="P78" i="49"/>
  <c r="AU95" i="1" s="1"/>
  <c r="P78" i="31"/>
  <c r="AU77" i="1" s="1"/>
  <c r="R78" i="30"/>
  <c r="T78" i="29"/>
  <c r="P78" i="28"/>
  <c r="AU74" i="1" s="1"/>
  <c r="R78" i="38"/>
  <c r="R78" i="37"/>
  <c r="T78" i="35"/>
  <c r="P78" i="34"/>
  <c r="AU80" i="1" s="1"/>
  <c r="R78" i="33"/>
  <c r="T78" i="31"/>
  <c r="P78" i="29"/>
  <c r="AU75" i="1" s="1"/>
  <c r="T78" i="28"/>
  <c r="P78" i="38"/>
  <c r="AU84" i="1" s="1"/>
  <c r="P78" i="22"/>
  <c r="AU68" i="1" s="1"/>
  <c r="T78" i="17"/>
  <c r="P78" i="16"/>
  <c r="AU62" i="1" s="1"/>
  <c r="T78" i="10"/>
  <c r="P78" i="8"/>
  <c r="AU58" i="1" s="1"/>
  <c r="T78" i="7"/>
  <c r="P78" i="6"/>
  <c r="AU56" i="1" s="1"/>
  <c r="T78" i="5"/>
  <c r="P78" i="4"/>
  <c r="AU54" i="1" s="1"/>
  <c r="T78" i="8"/>
  <c r="P78" i="7"/>
  <c r="AU57" i="1" s="1"/>
  <c r="T78" i="6"/>
  <c r="P78" i="5"/>
  <c r="AU55" i="1" s="1"/>
  <c r="T78" i="4"/>
  <c r="R78" i="11"/>
  <c r="AT54" i="1"/>
  <c r="P78" i="2"/>
  <c r="AU52" i="1" s="1"/>
  <c r="AU51" i="1" s="1"/>
  <c r="BD51" i="1"/>
  <c r="W30" i="1" s="1"/>
  <c r="AT93" i="1"/>
  <c r="AT89" i="1"/>
  <c r="BK78" i="45"/>
  <c r="P78" i="52"/>
  <c r="AU98" i="1" s="1"/>
  <c r="P78" i="35"/>
  <c r="AU81" i="1" s="1"/>
  <c r="T78" i="34"/>
  <c r="P78" i="27"/>
  <c r="AU73" i="1" s="1"/>
  <c r="R78" i="39"/>
  <c r="AT73" i="1"/>
  <c r="R78" i="10"/>
  <c r="P78" i="9"/>
  <c r="AU59" i="1" s="1"/>
  <c r="R78" i="7"/>
  <c r="R78" i="5"/>
  <c r="T78" i="3"/>
  <c r="T78" i="11"/>
  <c r="AT62" i="1"/>
  <c r="BB51" i="1"/>
  <c r="AT52" i="1"/>
  <c r="BK78" i="62"/>
  <c r="BK78" i="60"/>
  <c r="BK78" i="59"/>
  <c r="BK78" i="57"/>
  <c r="BK78" i="58"/>
  <c r="BK78" i="43"/>
  <c r="BK78" i="41"/>
  <c r="BK78" i="34"/>
  <c r="BK78" i="29"/>
  <c r="BK78" i="28"/>
  <c r="BK78" i="23"/>
  <c r="BK78" i="20"/>
  <c r="BK78" i="3"/>
  <c r="AT104" i="1"/>
  <c r="AT108" i="1"/>
  <c r="AT106" i="1"/>
  <c r="AT102" i="1"/>
  <c r="AT100" i="1"/>
  <c r="AT70" i="1"/>
  <c r="AT94" i="1"/>
  <c r="AT92" i="1"/>
  <c r="AT90" i="1"/>
  <c r="AT88" i="1"/>
  <c r="AT86" i="1"/>
  <c r="AT76" i="1"/>
  <c r="AT72" i="1"/>
  <c r="BA51" i="1"/>
  <c r="AT67" i="1"/>
  <c r="AT65" i="1"/>
  <c r="BK78" i="54"/>
  <c r="BK78" i="53"/>
  <c r="BK78" i="52"/>
  <c r="BK78" i="50"/>
  <c r="BK78" i="46"/>
  <c r="BK78" i="42"/>
  <c r="BK78" i="40"/>
  <c r="BK78" i="39"/>
  <c r="BK78" i="37"/>
  <c r="BK78" i="36"/>
  <c r="BK78" i="33"/>
  <c r="BK78" i="32"/>
  <c r="BK78" i="30"/>
  <c r="BK78" i="27"/>
  <c r="BK78" i="26"/>
  <c r="BK78" i="22"/>
  <c r="BK78" i="21"/>
  <c r="BK78" i="11"/>
  <c r="BK78" i="10"/>
  <c r="BK78" i="8"/>
  <c r="BK78" i="7"/>
  <c r="BK78" i="5"/>
  <c r="BK78" i="4"/>
  <c r="AT101" i="1"/>
  <c r="AT99" i="1"/>
  <c r="AT97" i="1"/>
  <c r="AT84" i="1"/>
  <c r="AT63" i="1"/>
  <c r="AT61" i="1"/>
  <c r="AZ51" i="1"/>
  <c r="AT74" i="1"/>
  <c r="AT69" i="1"/>
  <c r="J57" i="51" l="1"/>
  <c r="BK78" i="51"/>
  <c r="BK78" i="47"/>
  <c r="J57" i="47"/>
  <c r="BK78" i="38"/>
  <c r="BK78" i="24"/>
  <c r="J78" i="10"/>
  <c r="BK78" i="9"/>
  <c r="BK78" i="2"/>
  <c r="J57" i="59"/>
  <c r="J78" i="59"/>
  <c r="J57" i="56"/>
  <c r="J78" i="56"/>
  <c r="J27" i="56" s="1"/>
  <c r="J57" i="55"/>
  <c r="J78" i="55"/>
  <c r="J57" i="54"/>
  <c r="J78" i="54"/>
  <c r="J27" i="54" s="1"/>
  <c r="J57" i="53"/>
  <c r="J78" i="53"/>
  <c r="J27" i="53" s="1"/>
  <c r="J57" i="49"/>
  <c r="J78" i="49"/>
  <c r="BK78" i="49"/>
  <c r="J57" i="48"/>
  <c r="J78" i="48"/>
  <c r="J56" i="48" s="1"/>
  <c r="BK78" i="48"/>
  <c r="J57" i="46"/>
  <c r="J78" i="46"/>
  <c r="J27" i="46" s="1"/>
  <c r="BK78" i="44"/>
  <c r="J57" i="38"/>
  <c r="J78" i="38"/>
  <c r="J27" i="38" s="1"/>
  <c r="J57" i="37"/>
  <c r="J78" i="37"/>
  <c r="J27" i="37" s="1"/>
  <c r="J57" i="36"/>
  <c r="J78" i="36"/>
  <c r="J56" i="36" s="1"/>
  <c r="J57" i="35"/>
  <c r="J78" i="35"/>
  <c r="J27" i="35" s="1"/>
  <c r="BK78" i="35"/>
  <c r="J57" i="34"/>
  <c r="J78" i="34"/>
  <c r="J56" i="34" s="1"/>
  <c r="J57" i="26"/>
  <c r="J78" i="26"/>
  <c r="J56" i="26" s="1"/>
  <c r="J57" i="22"/>
  <c r="J78" i="22"/>
  <c r="J27" i="22" s="1"/>
  <c r="BK78" i="18"/>
  <c r="J57" i="24"/>
  <c r="J78" i="24"/>
  <c r="J27" i="24" s="1"/>
  <c r="J57" i="21"/>
  <c r="J78" i="21"/>
  <c r="J56" i="21" s="1"/>
  <c r="J57" i="20"/>
  <c r="J78" i="20"/>
  <c r="J56" i="20" s="1"/>
  <c r="J57" i="19"/>
  <c r="J78" i="19"/>
  <c r="J57" i="18"/>
  <c r="J78" i="18"/>
  <c r="J56" i="18" s="1"/>
  <c r="J57" i="17"/>
  <c r="J78" i="17"/>
  <c r="J56" i="17" s="1"/>
  <c r="BK78" i="17"/>
  <c r="J57" i="2"/>
  <c r="J78" i="2"/>
  <c r="J27" i="2" s="1"/>
  <c r="J57" i="16"/>
  <c r="J78" i="16"/>
  <c r="BK78" i="16"/>
  <c r="J57" i="11"/>
  <c r="J78" i="11"/>
  <c r="J56" i="11" s="1"/>
  <c r="J57" i="9"/>
  <c r="J78" i="9"/>
  <c r="BK78" i="61"/>
  <c r="BK78" i="56"/>
  <c r="BK78" i="31"/>
  <c r="BK78" i="19"/>
  <c r="BK78" i="6"/>
  <c r="J27" i="6" s="1"/>
  <c r="AY51" i="1"/>
  <c r="AX51" i="1"/>
  <c r="W28" i="1"/>
  <c r="BK78" i="55"/>
  <c r="J27" i="55" s="1"/>
  <c r="W26" i="1"/>
  <c r="AV51" i="1"/>
  <c r="J27" i="4"/>
  <c r="J56" i="4"/>
  <c r="J56" i="5"/>
  <c r="J27" i="5"/>
  <c r="J56" i="6"/>
  <c r="J56" i="7"/>
  <c r="J27" i="7"/>
  <c r="J27" i="8"/>
  <c r="J56" i="8"/>
  <c r="J27" i="10"/>
  <c r="J56" i="10"/>
  <c r="J27" i="18"/>
  <c r="J56" i="24"/>
  <c r="J27" i="27"/>
  <c r="J56" i="27"/>
  <c r="J56" i="30"/>
  <c r="J27" i="30"/>
  <c r="J56" i="32"/>
  <c r="J27" i="32"/>
  <c r="J27" i="33"/>
  <c r="J56" i="33"/>
  <c r="J56" i="37"/>
  <c r="J27" i="39"/>
  <c r="J56" i="39"/>
  <c r="J56" i="40"/>
  <c r="J27" i="40"/>
  <c r="J56" i="42"/>
  <c r="J27" i="42"/>
  <c r="J56" i="44"/>
  <c r="J27" i="44"/>
  <c r="J56" i="46"/>
  <c r="J27" i="50"/>
  <c r="J56" i="50"/>
  <c r="J27" i="52"/>
  <c r="J56" i="52"/>
  <c r="J56" i="51"/>
  <c r="J27" i="51"/>
  <c r="J56" i="53"/>
  <c r="AW51" i="1"/>
  <c r="AK27" i="1" s="1"/>
  <c r="W27" i="1"/>
  <c r="J56" i="3"/>
  <c r="J27" i="3"/>
  <c r="J56" i="9"/>
  <c r="J27" i="9"/>
  <c r="J27" i="20"/>
  <c r="J56" i="23"/>
  <c r="J27" i="23"/>
  <c r="J27" i="25"/>
  <c r="J56" i="25"/>
  <c r="J56" i="28"/>
  <c r="J27" i="28"/>
  <c r="J27" i="29"/>
  <c r="J56" i="29"/>
  <c r="J27" i="31"/>
  <c r="J56" i="31"/>
  <c r="J27" i="34"/>
  <c r="J56" i="35"/>
  <c r="J56" i="38"/>
  <c r="J27" i="41"/>
  <c r="J56" i="41"/>
  <c r="J27" i="43"/>
  <c r="J56" i="43"/>
  <c r="J27" i="45"/>
  <c r="J56" i="45"/>
  <c r="J27" i="47"/>
  <c r="J56" i="47"/>
  <c r="J27" i="49"/>
  <c r="J56" i="49"/>
  <c r="J56" i="58"/>
  <c r="J27" i="58"/>
  <c r="J27" i="61"/>
  <c r="J56" i="61"/>
  <c r="J27" i="57"/>
  <c r="J56" i="57"/>
  <c r="J27" i="59"/>
  <c r="J56" i="59"/>
  <c r="J56" i="60"/>
  <c r="J27" i="60"/>
  <c r="J56" i="62"/>
  <c r="J27" i="62"/>
  <c r="J56" i="56" l="1"/>
  <c r="J56" i="54"/>
  <c r="J27" i="48"/>
  <c r="AG94" i="1" s="1"/>
  <c r="AN94" i="1" s="1"/>
  <c r="J27" i="36"/>
  <c r="AG82" i="1" s="1"/>
  <c r="AN82" i="1" s="1"/>
  <c r="J27" i="26"/>
  <c r="J36" i="26" s="1"/>
  <c r="J56" i="22"/>
  <c r="J27" i="21"/>
  <c r="J56" i="19"/>
  <c r="J56" i="2"/>
  <c r="J56" i="55"/>
  <c r="J27" i="17"/>
  <c r="J36" i="17" s="1"/>
  <c r="J27" i="11"/>
  <c r="J27" i="16"/>
  <c r="J36" i="16" s="1"/>
  <c r="J56" i="16"/>
  <c r="J27" i="19"/>
  <c r="AG65" i="1" s="1"/>
  <c r="AN65" i="1" s="1"/>
  <c r="J36" i="60"/>
  <c r="AG106" i="1"/>
  <c r="AN106" i="1" s="1"/>
  <c r="J36" i="58"/>
  <c r="AG104" i="1"/>
  <c r="AN104" i="1" s="1"/>
  <c r="J36" i="34"/>
  <c r="AG80" i="1"/>
  <c r="AN80" i="1" s="1"/>
  <c r="J36" i="28"/>
  <c r="AG74" i="1"/>
  <c r="AN74" i="1" s="1"/>
  <c r="J36" i="3"/>
  <c r="AG53" i="1"/>
  <c r="AN53" i="1" s="1"/>
  <c r="J36" i="53"/>
  <c r="AG99" i="1"/>
  <c r="AN99" i="1" s="1"/>
  <c r="J36" i="55"/>
  <c r="AG101" i="1"/>
  <c r="AN101" i="1" s="1"/>
  <c r="AG105" i="1"/>
  <c r="AN105" i="1" s="1"/>
  <c r="J36" i="59"/>
  <c r="AG103" i="1"/>
  <c r="AN103" i="1" s="1"/>
  <c r="J36" i="57"/>
  <c r="AG107" i="1"/>
  <c r="AN107" i="1" s="1"/>
  <c r="J36" i="61"/>
  <c r="AG95" i="1"/>
  <c r="AN95" i="1" s="1"/>
  <c r="J36" i="49"/>
  <c r="AG93" i="1"/>
  <c r="AN93" i="1" s="1"/>
  <c r="J36" i="47"/>
  <c r="AG91" i="1"/>
  <c r="AN91" i="1" s="1"/>
  <c r="J36" i="45"/>
  <c r="AG89" i="1"/>
  <c r="AN89" i="1" s="1"/>
  <c r="J36" i="43"/>
  <c r="AG87" i="1"/>
  <c r="AN87" i="1" s="1"/>
  <c r="J36" i="41"/>
  <c r="AG81" i="1"/>
  <c r="AN81" i="1" s="1"/>
  <c r="J36" i="35"/>
  <c r="AG77" i="1"/>
  <c r="AN77" i="1" s="1"/>
  <c r="J36" i="31"/>
  <c r="AG75" i="1"/>
  <c r="AN75" i="1" s="1"/>
  <c r="J36" i="29"/>
  <c r="AG71" i="1"/>
  <c r="AN71" i="1" s="1"/>
  <c r="J36" i="25"/>
  <c r="AG66" i="1"/>
  <c r="AN66" i="1" s="1"/>
  <c r="J36" i="20"/>
  <c r="AG100" i="1"/>
  <c r="AN100" i="1" s="1"/>
  <c r="J36" i="54"/>
  <c r="AG98" i="1"/>
  <c r="AN98" i="1" s="1"/>
  <c r="J36" i="52"/>
  <c r="AG96" i="1"/>
  <c r="AN96" i="1" s="1"/>
  <c r="J36" i="50"/>
  <c r="AG85" i="1"/>
  <c r="AN85" i="1" s="1"/>
  <c r="J36" i="39"/>
  <c r="AG83" i="1"/>
  <c r="AN83" i="1" s="1"/>
  <c r="J36" i="37"/>
  <c r="AG79" i="1"/>
  <c r="AN79" i="1" s="1"/>
  <c r="J36" i="33"/>
  <c r="AG73" i="1"/>
  <c r="AN73" i="1" s="1"/>
  <c r="J36" i="27"/>
  <c r="AG68" i="1"/>
  <c r="AN68" i="1" s="1"/>
  <c r="J36" i="22"/>
  <c r="AG64" i="1"/>
  <c r="AN64" i="1" s="1"/>
  <c r="J36" i="18"/>
  <c r="AG60" i="1"/>
  <c r="AN60" i="1" s="1"/>
  <c r="J36" i="10"/>
  <c r="AG58" i="1"/>
  <c r="AN58" i="1" s="1"/>
  <c r="J36" i="8"/>
  <c r="AG56" i="1"/>
  <c r="AN56" i="1" s="1"/>
  <c r="J36" i="6"/>
  <c r="AG54" i="1"/>
  <c r="AN54" i="1" s="1"/>
  <c r="J36" i="4"/>
  <c r="AG52" i="1"/>
  <c r="J36" i="2"/>
  <c r="J36" i="62"/>
  <c r="AG108" i="1"/>
  <c r="AN108" i="1" s="1"/>
  <c r="AG102" i="1"/>
  <c r="AN102" i="1" s="1"/>
  <c r="J36" i="56"/>
  <c r="J36" i="38"/>
  <c r="AG84" i="1"/>
  <c r="AN84" i="1" s="1"/>
  <c r="J36" i="23"/>
  <c r="AG69" i="1"/>
  <c r="AN69" i="1" s="1"/>
  <c r="J36" i="9"/>
  <c r="AG59" i="1"/>
  <c r="AN59" i="1" s="1"/>
  <c r="J36" i="51"/>
  <c r="AG97" i="1"/>
  <c r="AN97" i="1" s="1"/>
  <c r="J36" i="46"/>
  <c r="AG92" i="1"/>
  <c r="AN92" i="1" s="1"/>
  <c r="J36" i="44"/>
  <c r="AG90" i="1"/>
  <c r="AN90" i="1" s="1"/>
  <c r="J36" i="42"/>
  <c r="AG88" i="1"/>
  <c r="AN88" i="1" s="1"/>
  <c r="J36" i="40"/>
  <c r="AG86" i="1"/>
  <c r="AN86" i="1" s="1"/>
  <c r="J36" i="32"/>
  <c r="AG78" i="1"/>
  <c r="AN78" i="1" s="1"/>
  <c r="J36" i="30"/>
  <c r="AG76" i="1"/>
  <c r="AN76" i="1" s="1"/>
  <c r="AG72" i="1"/>
  <c r="AN72" i="1" s="1"/>
  <c r="J36" i="24"/>
  <c r="AG70" i="1"/>
  <c r="AN70" i="1" s="1"/>
  <c r="J36" i="21"/>
  <c r="AG67" i="1"/>
  <c r="AN67" i="1" s="1"/>
  <c r="AG63" i="1"/>
  <c r="AN63" i="1" s="1"/>
  <c r="J36" i="11"/>
  <c r="AG61" i="1"/>
  <c r="AN61" i="1" s="1"/>
  <c r="J36" i="7"/>
  <c r="AG57" i="1"/>
  <c r="AN57" i="1" s="1"/>
  <c r="J36" i="5"/>
  <c r="AG55" i="1"/>
  <c r="AN55" i="1" s="1"/>
  <c r="AK26" i="1"/>
  <c r="AT51" i="1"/>
  <c r="J36" i="48" l="1"/>
  <c r="J36" i="36"/>
  <c r="AG62" i="1"/>
  <c r="AN62" i="1" s="1"/>
  <c r="J36" i="19"/>
  <c r="AN52" i="1"/>
  <c r="AG51" i="1" l="1"/>
  <c r="AK23" i="1" s="1"/>
  <c r="AK32" i="1" s="1"/>
  <c r="AN51" i="1" l="1"/>
</calcChain>
</file>

<file path=xl/sharedStrings.xml><?xml version="1.0" encoding="utf-8"?>
<sst xmlns="http://schemas.openxmlformats.org/spreadsheetml/2006/main" count="13599" uniqueCount="507">
  <si>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</si>
  <si>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</si>
  <si>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</si>
  <si>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</si>
  <si>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</si>
  <si>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</si>
  <si>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</si>
  <si>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{9a700208-73cb-4fa3-a5ce-34fb71eea759}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</si>
  <si>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</si>
  <si>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</si>
  <si>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</si>
  <si>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</si>
  <si>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</si>
  <si>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</si>
  <si>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</si>
  <si>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</si>
  <si>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33/2017</t>
  </si>
  <si>
    <t>Stavba:</t>
  </si>
  <si>
    <t>Zotavovna VS ČR Pracov - Rekonstrukce sociálního zařízení - EI</t>
  </si>
  <si>
    <t>KSO:</t>
  </si>
  <si>
    <t>801 1</t>
  </si>
  <si>
    <t>CC-CZ:</t>
  </si>
  <si>
    <t>Místo:</t>
  </si>
  <si>
    <t>Pracov</t>
  </si>
  <si>
    <t>Datum:</t>
  </si>
  <si>
    <t>25. 9. 2017</t>
  </si>
  <si>
    <t>Zadavatel:</t>
  </si>
  <si>
    <t>IČ:</t>
  </si>
  <si>
    <t>Zotavovna VS ČR Pracov</t>
  </si>
  <si>
    <t>DIČ:</t>
  </si>
  <si>
    <t>Uchazeč:</t>
  </si>
  <si>
    <t xml:space="preserve"> </t>
  </si>
  <si>
    <t>Projektant:</t>
  </si>
  <si>
    <t>Ing. arch. Martin Jirovský</t>
  </si>
  <si>
    <t>True</t>
  </si>
  <si>
    <t>Poznámka:</t>
  </si>
  <si>
    <t>Soupis prací je sestaven s využitím položek Cenové soustavy ÚRS. Cenové a technické_x000D_
podmínky položek Cenové soustavy ÚRS, které nejsou uvedeny v soupisu prací_x000D_
(informace z tzv. úvodních částí katalogů) jsou neomezeně dálkově k dispozici na_x000D_
www.cs-urs.cz. Položky soupisu prací, které nemají ve sloupci „Cenová soustava“_x000D_
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</si>
  <si>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</si>
  <si>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</si>
  <si>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</si>
  <si>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</si>
  <si>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</si>
  <si>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</si>
  <si>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</si>
  <si>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</si>
  <si>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</si>
  <si>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</si>
  <si>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</si>
  <si>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</si>
  <si>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</si>
  <si>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</si>
  <si>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</si>
  <si>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</si>
  <si>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</si>
  <si>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</si>
  <si>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</si>
  <si>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</si>
  <si>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</si>
  <si>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</si>
  <si>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</si>
  <si>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</si>
  <si>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</si>
  <si>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</si>
  <si>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</si>
  <si>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</si>
  <si>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</si>
  <si>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</si>
  <si>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</si>
  <si>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</si>
  <si>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</si>
  <si>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</si>
  <si>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</si>
  <si>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</si>
  <si>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</si>
  <si>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</si>
  <si>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</si>
  <si>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OBJEKT  A, II. PATRO, Č. POKOJE 43</t>
  </si>
  <si>
    <t>STA</t>
  </si>
  <si>
    <t>1</t>
  </si>
  <si>
    <t>{412fb8a7-85ca-42a0-83a2-1d5ce20a479e}</t>
  </si>
  <si>
    <t>801 9</t>
  </si>
  <si>
    <t>2</t>
  </si>
  <si>
    <t>OBJEKT  A, III. PATRO, Č. POKOJE 44</t>
  </si>
  <si>
    <t>{ebfec668-1ff8-4135-b63e-2e250b9acc30}</t>
  </si>
  <si>
    <t>OBJEKT  A, II. PATRO, Č. POKOJE 45</t>
  </si>
  <si>
    <t>{da6411c5-580f-4f48-b39a-f2ee776c7385}</t>
  </si>
  <si>
    <t>OBJEKT  A, II. PATRO, Č. POKOJE 46</t>
  </si>
  <si>
    <t>{74c0275c-86df-42bf-b4a3-11afc01c684b}</t>
  </si>
  <si>
    <t>OBJEKT  A, II. PATRO, Č. POKOJE 47</t>
  </si>
  <si>
    <t>{c5192553-70d4-472a-9ab6-a337244476d9}</t>
  </si>
  <si>
    <t>OBJEKT  A, II. PATRO, Č. POKOJE 48</t>
  </si>
  <si>
    <t>{dba38c1e-e89a-4582-b6b5-530c831de0c5}</t>
  </si>
  <si>
    <t>OBJEKT  A, II. PATRO, Č. POKOJE 49</t>
  </si>
  <si>
    <t>{676957bb-17ee-4219-a9c5-d5d6eea59ae1}</t>
  </si>
  <si>
    <t>OBJEKT  A, II. PATRO, Č. POKOJE 50</t>
  </si>
  <si>
    <t>{553848cf-cdfe-4fc9-b714-24838d01124a}</t>
  </si>
  <si>
    <t>OBJEKT  A, I. PATRO, Č. POKOJE 51</t>
  </si>
  <si>
    <t>{e900fa29-1e06-4d7b-a27f-403e91ba1022}</t>
  </si>
  <si>
    <t>OBJEKT  A, I. PATRO, Č. POKOJE 52</t>
  </si>
  <si>
    <t>{b571e484-f4bf-47ea-95f0-82cbd974cbca}</t>
  </si>
  <si>
    <t>OBJEKT  B, I. PATRO, Č. POKOJE 101</t>
  </si>
  <si>
    <t>{4629fedd-0540-45c1-be2d-705f2528a14f}</t>
  </si>
  <si>
    <t>OBJEKT  B, I. PATRO, Č. POKOJE 102</t>
  </si>
  <si>
    <t>{f7a172b0-faa1-4d48-9994-031d239b7edb}</t>
  </si>
  <si>
    <t>OBJEKT  B, I. PATRO, Č. POKOJE 103</t>
  </si>
  <si>
    <t>{5849492a-3068-4d30-a2ef-eb74332a4538}</t>
  </si>
  <si>
    <t>OBJEKT  B, I. PATRO, Č. POKOJE 104</t>
  </si>
  <si>
    <t>{8ff8089c-4418-495d-bce5-0f8f0cc9d7b9}</t>
  </si>
  <si>
    <t>OBJEKT  B, I. PATRO, Č. POKOJE 105</t>
  </si>
  <si>
    <t>{4824bf59-1b95-4cd7-a24f-0edabe8d4db3}</t>
  </si>
  <si>
    <t>OBJEKT  B, I. PATRO, Č. POKOJE 106</t>
  </si>
  <si>
    <t>{3067b983-86d3-4bf1-abe2-a30998f09aee}</t>
  </si>
  <si>
    <t>OBJEKT  B, I. PATRO, Č. POKOJE 107</t>
  </si>
  <si>
    <t>{864d5a05-0255-4a71-9f70-d8732a0cbef8}</t>
  </si>
  <si>
    <t>OBJEKT  B, I. PATRO, Č. POKOJE 108</t>
  </si>
  <si>
    <t>{420e38ad-96b8-4fcb-9e9c-7a99fd98edad}</t>
  </si>
  <si>
    <t>OBJEKT  B, I. PATRO, OXYGENOTERAPIE</t>
  </si>
  <si>
    <t>{6bf677bd-4357-49e3-8419-8553ca8351f3}</t>
  </si>
  <si>
    <t>OBJEKT  B, I. PATRO, MASÁŽE</t>
  </si>
  <si>
    <t>{1dc264b4-8470-4678-ace9-8f7872ff5db5}</t>
  </si>
  <si>
    <t>OBJEKT  B, I. PATRO, WC U RECEPCE</t>
  </si>
  <si>
    <t>{305b05f9-1027-4c8d-9390-1ddf69cde715}</t>
  </si>
  <si>
    <t>OBJEKT  B, II. PATRO, Č. POKOJE 201</t>
  </si>
  <si>
    <t>{dc6e121c-1d0e-4b4c-a12b-a9ded7edfbfd}</t>
  </si>
  <si>
    <t>OBJEKT  B, II. PATRO, Č. POKOJE 202</t>
  </si>
  <si>
    <t>{4d5aaa3a-d39a-40ca-9800-37f11f3c6960}</t>
  </si>
  <si>
    <t>OBJEKT  B, II. PATRO, Č. POKOJE 203</t>
  </si>
  <si>
    <t>{c90ecc25-5185-4780-93a0-88ae27a4ef94}</t>
  </si>
  <si>
    <t>OBJEKT  B, II. PATRO, Č. POKOJE 204</t>
  </si>
  <si>
    <t>{3352cf51-508d-44d3-81d8-dd07305ce88a}</t>
  </si>
  <si>
    <t>OBJEKT  B, II. PATRO, Č. POKOJE 205</t>
  </si>
  <si>
    <t>{828362f5-8681-46c6-8cb1-90884dd06763}</t>
  </si>
  <si>
    <t>OBJEKT  B, II. PATRO, Č. POKOJE 206</t>
  </si>
  <si>
    <t>{285cbf29-0018-4bc8-9658-3b97f8c9cc3a}</t>
  </si>
  <si>
    <t>OBJEKT  B, II. PATRO, Č. POKOJE 207</t>
  </si>
  <si>
    <t>{b08f4be0-601f-4c40-b761-6cde8711d1f6}</t>
  </si>
  <si>
    <t>OBJEKT  B, II. PATRO, Č. POKOJE 208</t>
  </si>
  <si>
    <t>{ffdc6613-ffb8-4463-aa78-e40bff451da3}</t>
  </si>
  <si>
    <t>OBJEKT  B, II. PATRO, Č. POKOJE 209</t>
  </si>
  <si>
    <t>{8cce5504-2960-4d1d-8774-fd80aa06be81}</t>
  </si>
  <si>
    <t>OBJEKT  B, II. PATRO, Č. POKOJE 210</t>
  </si>
  <si>
    <t>{190f2d6f-d674-43de-85cf-a5388a4a3eeb}</t>
  </si>
  <si>
    <t>OBJEKT  B, II. PATRO, Č. POKOJE 211</t>
  </si>
  <si>
    <t>{806cf804-3c20-43f0-84c0-f2e4a161afc0}</t>
  </si>
  <si>
    <t>OBJEKT  B, II. PATRO, Č. POKOJE 212</t>
  </si>
  <si>
    <t>{b124e4c6-1cdd-40f0-8361-4bd2edb7d94d}</t>
  </si>
  <si>
    <t>OBJEKT  B, II. PATRO, Č. POKOJE 213</t>
  </si>
  <si>
    <t>{1465b07d-2591-4395-87b7-7da6c47d9031}</t>
  </si>
  <si>
    <t>OBJEKT  B, II. PATRO, Č. POKOJE 214</t>
  </si>
  <si>
    <t>{937f42bb-5ed4-44d2-a59e-febade30728b}</t>
  </si>
  <si>
    <t>OBJEKT  B, II. PATRO, Č. POKOJE 215</t>
  </si>
  <si>
    <t>{493deea8-eae5-4a27-90a3-210fb55077ff}</t>
  </si>
  <si>
    <t>OBJEKT  B, II. PATRO, Č. POKOJE 216</t>
  </si>
  <si>
    <t>{03e2779c-d38a-43ea-892a-691422fc66f1}</t>
  </si>
  <si>
    <t>OBJEKT  B, II. PATRO, Č. POKOJE 217</t>
  </si>
  <si>
    <t>{872f7bf6-9db4-4459-946e-82c23212f67f}</t>
  </si>
  <si>
    <t>OBJEKT  B, III. PATRO, Č. POKOJE 301</t>
  </si>
  <si>
    <t>{863313fe-232a-49c2-83c1-787b613ff63c}</t>
  </si>
  <si>
    <t>OBJEKT  B, III. PATRO, Č. POKOJE 302</t>
  </si>
  <si>
    <t>{abf1d27c-3b6c-469c-8c35-a1e5dfdff3bf}</t>
  </si>
  <si>
    <t>OBJEKT  B, III. PATRO, Č. POKOJE 303</t>
  </si>
  <si>
    <t>{9e995452-d3bc-48df-8768-2386b263889b}</t>
  </si>
  <si>
    <t>OBJEKT  B, III. PATRO, Č. POKOJE 304</t>
  </si>
  <si>
    <t>{2c6897e4-5fd4-4244-9bfc-431fedc8b51e}</t>
  </si>
  <si>
    <t>OBJEKT  B, III. PATRO, Č. POKOJE 305</t>
  </si>
  <si>
    <t>{3796646b-a09e-4553-902e-f5349123f511}</t>
  </si>
  <si>
    <t>OBJEKT  B, III. PATRO, Č. POKOJE 306</t>
  </si>
  <si>
    <t>{5fcfd680-192b-4c8b-8194-74ceac298d81}</t>
  </si>
  <si>
    <t>OBJEKT  B, III. PATRO, Č. POKOJE 307</t>
  </si>
  <si>
    <t>{2e932b7c-0d07-4503-bdda-f6bcbb3a779b}</t>
  </si>
  <si>
    <t>OBJEKT  B, III. PATRO, Č. POKOJE 308</t>
  </si>
  <si>
    <t>{aec16dcd-b03d-4c34-ad86-a25e6693cf52}</t>
  </si>
  <si>
    <t>OBJEKT  B, III. PATRO, Č. POKOJE 309</t>
  </si>
  <si>
    <t>{ad36775a-5cbf-4ff3-8c4c-cc058c0e1610}</t>
  </si>
  <si>
    <t>OBJEKT  B, III. PATRO, Č. POKOJE 310</t>
  </si>
  <si>
    <t>{3d682286-9728-45c0-9cfc-d87c86d675e3}</t>
  </si>
  <si>
    <t>OBJEKT  B, III. PATRO, Č. POKOJE 311</t>
  </si>
  <si>
    <t>{2647db45-10f2-4426-b293-1e41dbbc979c}</t>
  </si>
  <si>
    <t>OBJEKT  B, III. PATRO, Č. POKOJE 312</t>
  </si>
  <si>
    <t>{82d6c746-4632-4447-882b-7b26b994adb9}</t>
  </si>
  <si>
    <t>OBJEKT  B, III. PATRO, Č. POKOJE 313</t>
  </si>
  <si>
    <t>{b53b3cc9-9ed8-481d-ad35-6da29aa99efd}</t>
  </si>
  <si>
    <t>OBJEKT B, PATRO III. APARTMÁ 1 (č. 314)</t>
  </si>
  <si>
    <t>{9c607aa1-9f1e-4778-b984-308ca1e7c46a}</t>
  </si>
  <si>
    <t>OBJEKT B, PATRO III. APARTMÁ 2 (č. 315)</t>
  </si>
  <si>
    <t>{c664e01a-529d-46be-9c41-c4e4b72c357a}</t>
  </si>
  <si>
    <t>OBJEKT  B, -II. PATRO, VODOLÉČBA</t>
  </si>
  <si>
    <t>{e5880720-cb89-4e4e-b72d-0040ddc0f0ed}</t>
  </si>
  <si>
    <t>OBJEKT  B, -I. PATRO, WC U KUCHYNĚ</t>
  </si>
  <si>
    <t>{d4fd47fb-3a80-4fa7-9a88-48d264effd94}</t>
  </si>
  <si>
    <t>OBJEKT  B, -I. PATRO, WC U KONFERENČNÍ M.</t>
  </si>
  <si>
    <t>{08814427-21ac-40c6-8b86-05125e439905}</t>
  </si>
  <si>
    <t>OBJEKT  B, -I. PATRO, WC U BARU</t>
  </si>
  <si>
    <t>{d4186448-30e7-48e0-b613-176f1b6f3d0d}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</si>
  <si>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</si>
  <si>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</si>
  <si>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</si>
  <si>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</si>
  <si>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</si>
  <si>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</si>
  <si>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</si>
  <si>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003 - OBJEKT  A, II. PATRO, Č. POKOJE 43</t>
  </si>
  <si>
    <t>REKAPITULACE ČLENĚNÍ SOUPISU PRACÍ</t>
  </si>
  <si>
    <t>Kód dílu - Popis</t>
  </si>
  <si>
    <t>Cena celkem [CZK]</t>
  </si>
  <si>
    <t>Náklady soupisu celkem</t>
  </si>
  <si>
    <t>-1</t>
  </si>
  <si>
    <t>PSV -  Práce a dodávky PSV</t>
  </si>
  <si>
    <t xml:space="preserve">    741 - Elektroinstalace - silnoproud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</si>
  <si>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</si>
  <si>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</si>
  <si>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</si>
  <si>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</si>
  <si>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</si>
  <si>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</si>
  <si>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</si>
  <si>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</si>
  <si>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</si>
  <si>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</si>
  <si>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</si>
  <si>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</si>
  <si>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</si>
  <si>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</si>
  <si>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</si>
  <si>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</si>
  <si>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kus</t>
  </si>
  <si>
    <t>CS ÚRS 2017 01</t>
  </si>
  <si>
    <t>PSV</t>
  </si>
  <si>
    <t xml:space="preserve"> Práce a dodávky PSV</t>
  </si>
  <si>
    <t>741</t>
  </si>
  <si>
    <t>Elektroinstalace - silnoproud</t>
  </si>
  <si>
    <t>16</t>
  </si>
  <si>
    <t>M</t>
  </si>
  <si>
    <t>32</t>
  </si>
  <si>
    <t>10</t>
  </si>
  <si>
    <t>741310101</t>
  </si>
  <si>
    <t>Montáž spínačů jedno nebo dvoupólových polozapuštěných nebo zapuštěných se zapojením vodičů bezšroubové připojení vypínačů, řazení 1-jednopólových</t>
  </si>
  <si>
    <t>1797321624</t>
  </si>
  <si>
    <t>11</t>
  </si>
  <si>
    <t>345355150</t>
  </si>
  <si>
    <t>spínač jednopólový 10A bílý, slonová kost</t>
  </si>
  <si>
    <t>1131898313</t>
  </si>
  <si>
    <t>12</t>
  </si>
  <si>
    <t>741313003</t>
  </si>
  <si>
    <t>Montáž zásuvek domovních se zapojením vodičů bezšroubové připojení polozapuštěných nebo zapuštěných 10/16 A, provedení 2x (2P + PE) dvojnásobná</t>
  </si>
  <si>
    <t>-1600565750</t>
  </si>
  <si>
    <t>13</t>
  </si>
  <si>
    <t>345551230</t>
  </si>
  <si>
    <t>zásuvka 2násobná 16A bílá, slonová kost</t>
  </si>
  <si>
    <t>764250221</t>
  </si>
  <si>
    <t>14</t>
  </si>
  <si>
    <t>741374031</t>
  </si>
  <si>
    <t>Montáž svítidel halogenových se zapojením vodičů bodových nástěnných do 2 zdrojů</t>
  </si>
  <si>
    <t>-28670565</t>
  </si>
  <si>
    <t>347614290.R</t>
  </si>
  <si>
    <t>1117471873</t>
  </si>
  <si>
    <t>17</t>
  </si>
  <si>
    <t>004 - OBJEKT  A, III. PATRO, Č. POKOJE 44</t>
  </si>
  <si>
    <t>005 - OBJEKT  A, II. PATRO, Č. POKOJE 45</t>
  </si>
  <si>
    <t>006 - OBJEKT  A, II. PATRO, Č. POKOJE 46</t>
  </si>
  <si>
    <t>007 - OBJEKT  A, II. PATRO, Č. POKOJE 47</t>
  </si>
  <si>
    <t>008 - OBJEKT  A, II. PATRO, Č. POKOJE 48</t>
  </si>
  <si>
    <t>009 - OBJEKT  A, II. PATRO, Č. POKOJE 49</t>
  </si>
  <si>
    <t>010 - OBJEKT  A, II. PATRO, Č. POKOJE 50</t>
  </si>
  <si>
    <t>011 - OBJEKT  A, I. PATRO, Č. POKOJE 51</t>
  </si>
  <si>
    <t>012 - OBJEKT  A, I. PATRO, Č. POKOJE 52</t>
  </si>
  <si>
    <t>741371002</t>
  </si>
  <si>
    <t>Montáž svítidel zářivkových se zapojením vodičů bytových nebo společenských místností stropních přisazených 1 zdroj s krytem</t>
  </si>
  <si>
    <t>1321307176</t>
  </si>
  <si>
    <t>347614291.R</t>
  </si>
  <si>
    <t>1929201658</t>
  </si>
  <si>
    <t>-981044971</t>
  </si>
  <si>
    <t>-609481774</t>
  </si>
  <si>
    <t>1959670701</t>
  </si>
  <si>
    <t>772537116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</si>
  <si>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</si>
  <si>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</si>
  <si>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</si>
  <si>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</si>
  <si>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</si>
  <si>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</si>
  <si>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</si>
  <si>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</si>
  <si>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</si>
  <si>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</si>
  <si>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</si>
  <si>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</si>
  <si>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</si>
  <si>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</si>
  <si>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</si>
  <si>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</si>
  <si>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</si>
  <si>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</si>
  <si>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</si>
  <si>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</si>
  <si>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</si>
  <si>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</si>
  <si>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</si>
  <si>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</si>
  <si>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</si>
  <si>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</si>
  <si>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</si>
  <si>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</si>
  <si>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</si>
  <si>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</si>
  <si>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</si>
  <si>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</si>
  <si>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</si>
  <si>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</si>
  <si>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</si>
  <si>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</si>
  <si>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</si>
  <si>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</si>
  <si>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</si>
  <si>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</si>
  <si>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</si>
  <si>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</si>
  <si>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</si>
  <si>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</si>
  <si>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</si>
  <si>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</si>
  <si>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</si>
  <si>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</si>
  <si>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</si>
  <si>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</si>
  <si>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</si>
  <si>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</si>
  <si>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</si>
  <si>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</si>
  <si>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</si>
  <si>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</si>
  <si>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</si>
  <si>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</si>
  <si>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</si>
  <si>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</si>
  <si>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</si>
  <si>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</si>
  <si>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</si>
  <si>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</si>
  <si>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</si>
  <si>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</si>
  <si>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</si>
  <si>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</si>
  <si>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</si>
  <si>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</si>
  <si>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</si>
  <si>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</si>
  <si>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</si>
  <si>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</si>
  <si>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</si>
  <si>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</si>
  <si>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</si>
  <si>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</si>
  <si>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</si>
  <si>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</si>
  <si>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</si>
  <si>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</si>
  <si>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</si>
  <si>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</si>
  <si>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</si>
  <si>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</si>
  <si>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</si>
  <si>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</si>
  <si>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</si>
  <si>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</si>
  <si>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</si>
  <si>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</si>
  <si>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</si>
  <si>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</si>
  <si>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</si>
  <si>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</si>
  <si>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</si>
  <si>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</si>
  <si>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</si>
  <si>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</si>
  <si>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</si>
  <si>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</si>
  <si>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</si>
  <si>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</si>
  <si>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</si>
  <si>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</si>
  <si>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</si>
  <si>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</si>
  <si>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</si>
  <si>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</si>
  <si>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</si>
  <si>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</si>
  <si>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</si>
  <si>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</si>
  <si>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</si>
  <si>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</si>
  <si>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</si>
  <si>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</si>
  <si>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</si>
  <si>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</si>
  <si>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</si>
  <si>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</si>
  <si>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</si>
  <si>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</si>
  <si>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</si>
  <si>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</si>
  <si>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</si>
  <si>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</si>
  <si>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</si>
  <si>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</si>
  <si>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</si>
  <si>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</si>
  <si>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</si>
  <si>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</si>
  <si>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</si>
  <si>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</si>
  <si>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</si>
  <si>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</si>
  <si>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</si>
  <si>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</si>
  <si>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</si>
  <si>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</si>
  <si>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</si>
  <si>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</si>
  <si>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</si>
  <si>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</si>
  <si>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</si>
  <si>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</si>
  <si>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</si>
  <si>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</si>
  <si>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</si>
  <si>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</si>
  <si>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</si>
  <si>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</si>
  <si>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</si>
  <si>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</si>
  <si>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</si>
  <si>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</si>
  <si>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</si>
  <si>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</si>
  <si>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</si>
  <si>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</si>
  <si>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</si>
  <si>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</si>
  <si>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</si>
  <si>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</si>
  <si>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</si>
  <si>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</si>
  <si>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</si>
  <si>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</si>
  <si>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</si>
  <si>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</si>
  <si>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</si>
  <si>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</si>
  <si>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</si>
  <si>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</si>
  <si>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</si>
  <si>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</si>
  <si>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</si>
  <si>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</si>
  <si>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</si>
  <si>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</si>
  <si>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</si>
  <si>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013 - OBJEKT  B, I. PATRO, Č. POKOJE 101</t>
  </si>
  <si>
    <t>Svítidlo nástěnné (jako např. Rabalux)</t>
  </si>
  <si>
    <t>014 - OBJEKT  B, I. PATRO, Č. POKOJE 102</t>
  </si>
  <si>
    <t>015 - OBJEKT  B, I. PATRO, Č. POKOJE 103</t>
  </si>
  <si>
    <t>016 - OBJEKT  B, I. PATRO, Č. POKOJE 104</t>
  </si>
  <si>
    <t>017 - OBJEKT  B, I. PATRO, Č. POKOJE 105</t>
  </si>
  <si>
    <t>018 - OBJEKT  B, I. PATRO, Č. POKOJE 106</t>
  </si>
  <si>
    <t>019 - OBJEKT  B, I. PATRO, Č. POKOJE 107</t>
  </si>
  <si>
    <t>020 - OBJEKT  B, I. PATRO, Č. POKOJE 108</t>
  </si>
  <si>
    <t>021 - OBJEKT  B, I. PATRO, OXYGENOTERAPIE</t>
  </si>
  <si>
    <t>Svítidlo stropní (jako např. Rabalux)</t>
  </si>
  <si>
    <t>022 - OBJEKT  B, I. PATRO, MASÁŽE</t>
  </si>
  <si>
    <t>023 - OBJEKT  B, I. PATRO, WC U RECEPCE</t>
  </si>
  <si>
    <t>024 - OBJEKT  B, II. PATRO, Č. POKOJE 201</t>
  </si>
  <si>
    <t>025 - OBJEKT  B, II. PATRO, Č. POKOJE 202</t>
  </si>
  <si>
    <t>026 - OBJEKT  B, II. PATRO, Č. POKOJE 203</t>
  </si>
  <si>
    <t>027 - OBJEKT  B, II. PATRO, Č. POKOJE 204</t>
  </si>
  <si>
    <t>028 - OBJEKT  B, II. PATRO, Č. POKOJE 205</t>
  </si>
  <si>
    <t>029 - OBJEKT  B, II. PATRO, Č. POKOJE 206</t>
  </si>
  <si>
    <t>030 - OBJEKT  B, II. PATRO, Č. POKOJE 207</t>
  </si>
  <si>
    <t>031 - OBJEKT  B, II. PATRO, Č. POKOJE 208</t>
  </si>
  <si>
    <t>032 - OBJEKT  B, II. PATRO, Č. POKOJE 209</t>
  </si>
  <si>
    <t>033 - OBJEKT  B, II. PATRO, Č. POKOJE 210</t>
  </si>
  <si>
    <t>034 - OBJEKT  B, II. PATRO, Č. POKOJE 211</t>
  </si>
  <si>
    <t>035 - OBJEKT  B, II. PATRO, Č. POKOJE 212</t>
  </si>
  <si>
    <t>036 - OBJEKT  B, II. PATRO, Č. POKOJE 213</t>
  </si>
  <si>
    <t>037 - OBJEKT  B, II. PATRO, Č. POKOJE 214</t>
  </si>
  <si>
    <t>038 - OBJEKT  B, II. PATRO, Č. POKOJE 215</t>
  </si>
  <si>
    <t>039 - OBJEKT  B, II. PATRO, Č. POKOJE 216</t>
  </si>
  <si>
    <t>040 - OBJEKT  B, II. PATRO, Č. POKOJE 217</t>
  </si>
  <si>
    <t>041 - OBJEKT  B, III. PATRO, Č. POKOJE 301</t>
  </si>
  <si>
    <t>042 - OBJEKT  B, III. PATRO, Č. POKOJE 302</t>
  </si>
  <si>
    <t>043 - OBJEKT  B, III. PATRO, Č. POKOJE 303</t>
  </si>
  <si>
    <t>044 - OBJEKT  B, III. PATRO, Č. POKOJE 304</t>
  </si>
  <si>
    <t>045 - OBJEKT  B, III. PATRO, Č. POKOJE 305</t>
  </si>
  <si>
    <t>046 - OBJEKT  B, III. PATRO, Č. POKOJE 306</t>
  </si>
  <si>
    <t>047 - OBJEKT  B, III. PATRO, Č. POKOJE 307</t>
  </si>
  <si>
    <t>048 - OBJEKT  B, III. PATRO, Č. POKOJE 308</t>
  </si>
  <si>
    <t>049 - OBJEKT  B, III. PATRO, Č. POKOJE 309</t>
  </si>
  <si>
    <t>050 - OBJEKT  B, III. PATRO, Č. POKOJE 310</t>
  </si>
  <si>
    <t>051 - OBJEKT  B, III. PATRO, Č. POKOJE 311</t>
  </si>
  <si>
    <t>052 - OBJEKT  B, III. PATRO, Č. POKOJE 312</t>
  </si>
  <si>
    <t>053 - OBJEKT  B, III. PATRO, Č. POKOJE 313</t>
  </si>
  <si>
    <t>054 - OBJEKT B, PATRO III. APARTMÁ 1 (č. 314)</t>
  </si>
  <si>
    <t>055 - OBJEKT B, PATRO III. APARTMÁ 2 (č. 315)</t>
  </si>
  <si>
    <t>056 - OBJEKT  B, -II. PATRO, VODOLÉČBA</t>
  </si>
  <si>
    <t>057 - OBJEKT  B, -I. PATRO, WC U KUCHYNĚ</t>
  </si>
  <si>
    <t>058 - OBJEKT  B, -I. PATRO, WC U KONFERENČNÍ M.</t>
  </si>
  <si>
    <t>059 - OBJEKT  B, -I. PATRO, WC U BARU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</si>
</sst>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9" fillId="3" borderId="0" xfId="0" applyFont="1" applyFill="1" applyAlignment="1" applyProtection="1">
      <alignment horizontal="left" vertical="center"/>
    </xf>
    <xf numFmtId="0" fontId="10" fillId="3" borderId="0" xfId="0" applyFont="1" applyFill="1" applyAlignment="1" applyProtection="1">
      <alignment vertical="center"/>
    </xf>
    <xf numFmtId="0" fontId="11" fillId="3" borderId="0" xfId="0" applyFont="1" applyFill="1" applyAlignment="1" applyProtection="1">
      <alignment horizontal="left" vertical="center"/>
    </xf>
    <xf numFmtId="0" fontId="12" fillId="3" borderId="0" xfId="1" applyFont="1" applyFill="1" applyAlignment="1" applyProtection="1">
      <alignment vertical="center"/>
    </xf>
    <xf numFmtId="0" fontId="40" fillId="3" borderId="0" xfId="1" applyFill="1"/>
    <xf numFmtId="0" fontId="0" fillId="3" borderId="0" xfId="0" applyFill="1"/>
    <xf numFmtId="0" fontId="9" fillId="3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3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6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8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9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" fontId="26" fillId="0" borderId="18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6" fillId="0" borderId="23" xfId="0" applyNumberFormat="1" applyFont="1" applyBorder="1" applyAlignment="1">
      <alignment vertical="center"/>
    </xf>
    <xf numFmtId="4" fontId="26" fillId="0" borderId="24" xfId="0" applyNumberFormat="1" applyFont="1" applyBorder="1" applyAlignment="1">
      <alignment vertical="center"/>
    </xf>
    <xf numFmtId="166" fontId="26" fillId="0" borderId="24" xfId="0" applyNumberFormat="1" applyFont="1" applyBorder="1" applyAlignment="1">
      <alignment vertical="center"/>
    </xf>
    <xf numFmtId="4" fontId="26" fillId="0" borderId="25" xfId="0" applyNumberFormat="1" applyFont="1" applyBorder="1" applyAlignment="1">
      <alignment vertical="center"/>
    </xf>
    <xf numFmtId="0" fontId="0" fillId="3" borderId="0" xfId="0" applyFill="1" applyProtection="1"/>
    <xf numFmtId="0" fontId="27" fillId="3" borderId="0" xfId="1" applyFont="1" applyFill="1" applyAlignment="1" applyProtection="1">
      <alignment vertical="center"/>
    </xf>
    <xf numFmtId="0" fontId="40" fillId="3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6" xfId="0" applyFont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9" fillId="6" borderId="21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30" fillId="0" borderId="16" xfId="0" applyNumberFormat="1" applyFont="1" applyBorder="1" applyAlignment="1"/>
    <xf numFmtId="166" fontId="30" fillId="0" borderId="17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2" fillId="0" borderId="28" xfId="0" applyFont="1" applyBorder="1" applyAlignment="1" applyProtection="1">
      <alignment horizontal="center" vertical="center"/>
      <protection locked="0"/>
    </xf>
    <xf numFmtId="49" fontId="32" fillId="0" borderId="28" xfId="0" applyNumberFormat="1" applyFont="1" applyBorder="1" applyAlignment="1" applyProtection="1">
      <alignment horizontal="left" vertical="center" wrapText="1"/>
      <protection locked="0"/>
    </xf>
    <xf numFmtId="0" fontId="32" fillId="0" borderId="28" xfId="0" applyFont="1" applyBorder="1" applyAlignment="1" applyProtection="1">
      <alignment horizontal="left" vertical="center" wrapText="1"/>
      <protection locked="0"/>
    </xf>
    <xf numFmtId="0" fontId="32" fillId="0" borderId="28" xfId="0" applyFont="1" applyBorder="1" applyAlignment="1" applyProtection="1">
      <alignment horizontal="center" vertical="center" wrapText="1"/>
      <protection locked="0"/>
    </xf>
    <xf numFmtId="167" fontId="32" fillId="0" borderId="28" xfId="0" applyNumberFormat="1" applyFont="1" applyBorder="1" applyAlignment="1" applyProtection="1">
      <alignment vertical="center"/>
      <protection locked="0"/>
    </xf>
    <xf numFmtId="4" fontId="32" fillId="0" borderId="28" xfId="0" applyNumberFormat="1" applyFont="1" applyBorder="1" applyAlignment="1" applyProtection="1">
      <alignment vertical="center"/>
      <protection locked="0"/>
    </xf>
    <xf numFmtId="0" fontId="32" fillId="0" borderId="5" xfId="0" applyFont="1" applyBorder="1" applyAlignment="1">
      <alignment vertical="center"/>
    </xf>
    <xf numFmtId="0" fontId="32" fillId="0" borderId="28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33" fillId="0" borderId="29" xfId="0" applyFont="1" applyBorder="1" applyAlignment="1" applyProtection="1">
      <alignment vertical="center" wrapText="1"/>
      <protection locked="0"/>
    </xf>
    <xf numFmtId="0" fontId="33" fillId="0" borderId="30" xfId="0" applyFont="1" applyBorder="1" applyAlignment="1" applyProtection="1">
      <alignment vertical="center" wrapText="1"/>
      <protection locked="0"/>
    </xf>
    <xf numFmtId="0" fontId="33" fillId="0" borderId="31" xfId="0" applyFont="1" applyBorder="1" applyAlignment="1" applyProtection="1">
      <alignment vertical="center" wrapText="1"/>
      <protection locked="0"/>
    </xf>
    <xf numFmtId="0" fontId="33" fillId="0" borderId="32" xfId="0" applyFont="1" applyBorder="1" applyAlignment="1" applyProtection="1">
      <alignment horizontal="center" vertical="center" wrapText="1"/>
      <protection locked="0"/>
    </xf>
    <xf numFmtId="0" fontId="33" fillId="0" borderId="33" xfId="0" applyFont="1" applyBorder="1" applyAlignment="1" applyProtection="1">
      <alignment horizontal="center" vertical="center" wrapText="1"/>
      <protection locked="0"/>
    </xf>
    <xf numFmtId="0" fontId="33" fillId="0" borderId="32" xfId="0" applyFont="1" applyBorder="1" applyAlignment="1" applyProtection="1">
      <alignment vertical="center" wrapText="1"/>
      <protection locked="0"/>
    </xf>
    <xf numFmtId="0" fontId="33" fillId="0" borderId="33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49" fontId="36" fillId="0" borderId="1" xfId="0" applyNumberFormat="1" applyFont="1" applyBorder="1" applyAlignment="1" applyProtection="1">
      <alignment vertical="center" wrapText="1"/>
      <protection locked="0"/>
    </xf>
    <xf numFmtId="0" fontId="33" fillId="0" borderId="35" xfId="0" applyFont="1" applyBorder="1" applyAlignment="1" applyProtection="1">
      <alignment vertical="center" wrapText="1"/>
      <protection locked="0"/>
    </xf>
    <xf numFmtId="0" fontId="37" fillId="0" borderId="34" xfId="0" applyFont="1" applyBorder="1" applyAlignment="1" applyProtection="1">
      <alignment vertical="center" wrapText="1"/>
      <protection locked="0"/>
    </xf>
    <xf numFmtId="0" fontId="33" fillId="0" borderId="36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 applyProtection="1">
      <alignment vertical="top"/>
      <protection locked="0"/>
    </xf>
    <xf numFmtId="0" fontId="33" fillId="0" borderId="0" xfId="0" applyFont="1" applyAlignment="1" applyProtection="1">
      <alignment vertical="top"/>
      <protection locked="0"/>
    </xf>
    <xf numFmtId="0" fontId="33" fillId="0" borderId="29" xfId="0" applyFont="1" applyBorder="1" applyAlignment="1" applyProtection="1">
      <alignment horizontal="left" vertical="center"/>
      <protection locked="0"/>
    </xf>
    <xf numFmtId="0" fontId="33" fillId="0" borderId="30" xfId="0" applyFont="1" applyBorder="1" applyAlignment="1" applyProtection="1">
      <alignment horizontal="left" vertical="center"/>
      <protection locked="0"/>
    </xf>
    <xf numFmtId="0" fontId="33" fillId="0" borderId="31" xfId="0" applyFont="1" applyBorder="1" applyAlignment="1" applyProtection="1">
      <alignment horizontal="left" vertical="center"/>
      <protection locked="0"/>
    </xf>
    <xf numFmtId="0" fontId="33" fillId="0" borderId="32" xfId="0" applyFont="1" applyBorder="1" applyAlignment="1" applyProtection="1">
      <alignment horizontal="left" vertical="center"/>
      <protection locked="0"/>
    </xf>
    <xf numFmtId="0" fontId="33" fillId="0" borderId="33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2" borderId="1" xfId="0" applyFont="1" applyFill="1" applyBorder="1" applyAlignment="1" applyProtection="1">
      <alignment horizontal="left" vertical="center"/>
      <protection locked="0"/>
    </xf>
    <xf numFmtId="0" fontId="36" fillId="2" borderId="1" xfId="0" applyFont="1" applyFill="1" applyBorder="1" applyAlignment="1" applyProtection="1">
      <alignment horizontal="center" vertical="center"/>
      <protection locked="0"/>
    </xf>
    <xf numFmtId="0" fontId="33" fillId="0" borderId="35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3" fillId="0" borderId="36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3" fillId="0" borderId="29" xfId="0" applyFont="1" applyBorder="1" applyAlignment="1" applyProtection="1">
      <alignment horizontal="left" vertical="center" wrapText="1"/>
      <protection locked="0"/>
    </xf>
    <xf numFmtId="0" fontId="33" fillId="0" borderId="30" xfId="0" applyFont="1" applyBorder="1" applyAlignment="1" applyProtection="1">
      <alignment horizontal="left" vertical="center" wrapText="1"/>
      <protection locked="0"/>
    </xf>
    <xf numFmtId="0" fontId="33" fillId="0" borderId="31" xfId="0" applyFont="1" applyBorder="1" applyAlignment="1" applyProtection="1">
      <alignment horizontal="left" vertical="center" wrapText="1"/>
      <protection locked="0"/>
    </xf>
    <xf numFmtId="0" fontId="33" fillId="0" borderId="32" xfId="0" applyFont="1" applyBorder="1" applyAlignment="1" applyProtection="1">
      <alignment horizontal="left" vertical="center" wrapText="1"/>
      <protection locked="0"/>
    </xf>
    <xf numFmtId="0" fontId="33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6" fillId="0" borderId="35" xfId="0" applyFont="1" applyBorder="1" applyAlignment="1" applyProtection="1">
      <alignment horizontal="left" vertical="center" wrapText="1"/>
      <protection locked="0"/>
    </xf>
    <xf numFmtId="0" fontId="36" fillId="0" borderId="34" xfId="0" applyFont="1" applyBorder="1" applyAlignment="1" applyProtection="1">
      <alignment horizontal="left" vertical="center" wrapText="1"/>
      <protection locked="0"/>
    </xf>
    <xf numFmtId="0" fontId="36" fillId="0" borderId="36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1" xfId="0" applyFont="1" applyBorder="1" applyAlignment="1" applyProtection="1">
      <alignment horizontal="center" vertical="top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vertical="center"/>
      <protection locked="0"/>
    </xf>
    <xf numFmtId="0" fontId="35" fillId="0" borderId="1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35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6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8" fillId="0" borderId="34" xfId="0" applyFont="1" applyBorder="1" applyAlignment="1" applyProtection="1">
      <protection locked="0"/>
    </xf>
    <xf numFmtId="0" fontId="33" fillId="0" borderId="32" xfId="0" applyFont="1" applyBorder="1" applyAlignment="1" applyProtection="1">
      <alignment vertical="top"/>
      <protection locked="0"/>
    </xf>
    <xf numFmtId="0" fontId="33" fillId="0" borderId="33" xfId="0" applyFont="1" applyBorder="1" applyAlignment="1" applyProtection="1">
      <alignment vertical="top"/>
      <protection locked="0"/>
    </xf>
    <xf numFmtId="0" fontId="33" fillId="0" borderId="1" xfId="0" applyFont="1" applyBorder="1" applyAlignment="1" applyProtection="1">
      <alignment horizontal="center" vertical="center"/>
      <protection locked="0"/>
    </xf>
    <xf numFmtId="0" fontId="33" fillId="0" borderId="1" xfId="0" applyFont="1" applyBorder="1" applyAlignment="1" applyProtection="1">
      <alignment horizontal="left" vertical="top"/>
      <protection locked="0"/>
    </xf>
    <xf numFmtId="0" fontId="33" fillId="0" borderId="35" xfId="0" applyFont="1" applyBorder="1" applyAlignment="1" applyProtection="1">
      <alignment vertical="top"/>
      <protection locked="0"/>
    </xf>
    <xf numFmtId="0" fontId="33" fillId="0" borderId="34" xfId="0" applyFont="1" applyBorder="1" applyAlignment="1" applyProtection="1">
      <alignment vertical="top"/>
      <protection locked="0"/>
    </xf>
    <xf numFmtId="0" fontId="33" fillId="0" borderId="36" xfId="0" applyFont="1" applyBorder="1" applyAlignment="1" applyProtection="1">
      <alignment vertical="top"/>
      <protection locked="0"/>
    </xf>
    <xf numFmtId="4" fontId="0" fillId="2" borderId="1" xfId="0" applyNumberFormat="1" applyFont="1" applyFill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6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13" fillId="4" borderId="0" xfId="0" applyFont="1" applyFill="1" applyAlignment="1">
      <alignment horizontal="center" vertical="center"/>
    </xf>
    <xf numFmtId="0" fontId="0" fillId="0" borderId="0" xfId="0"/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7" fillId="3" borderId="0" xfId="1" applyFont="1" applyFill="1" applyAlignment="1" applyProtection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4" fillId="0" borderId="1" xfId="0" applyFont="1" applyBorder="1" applyAlignment="1" applyProtection="1">
      <alignment horizontal="center" vertical="center" wrapText="1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49" fontId="36" fillId="0" borderId="1" xfId="0" applyNumberFormat="1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5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styles" Target="style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25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26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27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28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29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2A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2B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2D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2E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2F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3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3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3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3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34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35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36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37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38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39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3A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3B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3C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3D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0"/>
  <sheetViews>
    <sheetView showGridLines="0" tabSelected="1" workbookViewId="0">
      <pane ySplit="1" topLeftCell="A2" activePane="bottomLeft" state="frozen"/>
      <selection pane="bottomLeft" activeCell="Y14" sqref="Y1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>
      <c r="AR2" s="279" t="s">
        <v>8</v>
      </c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S2" s="20" t="s">
        <v>9</v>
      </c>
      <c r="BT2" s="20" t="s">
        <v>10</v>
      </c>
    </row>
    <row r="3" spans="1:74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4" ht="36.950000000000003" customHeight="1">
      <c r="B4" s="24"/>
      <c r="C4" s="25"/>
      <c r="D4" s="26" t="s">
        <v>12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13</v>
      </c>
      <c r="BS4" s="20" t="s">
        <v>14</v>
      </c>
    </row>
    <row r="5" spans="1:74" ht="14.45" customHeight="1">
      <c r="B5" s="24"/>
      <c r="C5" s="25"/>
      <c r="D5" s="29" t="s">
        <v>15</v>
      </c>
      <c r="E5" s="25"/>
      <c r="F5" s="25"/>
      <c r="G5" s="25"/>
      <c r="H5" s="25"/>
      <c r="I5" s="25"/>
      <c r="J5" s="25"/>
      <c r="K5" s="250" t="s">
        <v>16</v>
      </c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  <c r="AN5" s="251"/>
      <c r="AO5" s="251"/>
      <c r="AP5" s="25"/>
      <c r="AQ5" s="27"/>
      <c r="BS5" s="20" t="s">
        <v>9</v>
      </c>
    </row>
    <row r="6" spans="1:74" ht="36.950000000000003" customHeight="1">
      <c r="B6" s="24"/>
      <c r="C6" s="25"/>
      <c r="D6" s="31" t="s">
        <v>17</v>
      </c>
      <c r="E6" s="25"/>
      <c r="F6" s="25"/>
      <c r="G6" s="25"/>
      <c r="H6" s="25"/>
      <c r="I6" s="25"/>
      <c r="J6" s="25"/>
      <c r="K6" s="252" t="s">
        <v>18</v>
      </c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P6" s="25"/>
      <c r="AQ6" s="27"/>
      <c r="BS6" s="20" t="s">
        <v>9</v>
      </c>
    </row>
    <row r="7" spans="1:74" ht="14.45" customHeight="1">
      <c r="B7" s="24"/>
      <c r="C7" s="25"/>
      <c r="D7" s="32" t="s">
        <v>19</v>
      </c>
      <c r="E7" s="25"/>
      <c r="F7" s="25"/>
      <c r="G7" s="25"/>
      <c r="H7" s="25"/>
      <c r="I7" s="25"/>
      <c r="J7" s="25"/>
      <c r="K7" s="30" t="s">
        <v>20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2" t="s">
        <v>21</v>
      </c>
      <c r="AL7" s="25"/>
      <c r="AM7" s="25"/>
      <c r="AN7" s="30" t="s">
        <v>5</v>
      </c>
      <c r="AO7" s="25"/>
      <c r="AP7" s="25"/>
      <c r="AQ7" s="27"/>
      <c r="BS7" s="20" t="s">
        <v>9</v>
      </c>
    </row>
    <row r="8" spans="1:74" ht="14.45" customHeight="1">
      <c r="B8" s="24"/>
      <c r="C8" s="25"/>
      <c r="D8" s="32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2" t="s">
        <v>24</v>
      </c>
      <c r="AL8" s="25"/>
      <c r="AM8" s="25"/>
      <c r="AN8" s="30" t="s">
        <v>25</v>
      </c>
      <c r="AO8" s="25"/>
      <c r="AP8" s="25"/>
      <c r="AQ8" s="27"/>
      <c r="BS8" s="20" t="s">
        <v>9</v>
      </c>
    </row>
    <row r="9" spans="1:74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S9" s="20" t="s">
        <v>9</v>
      </c>
    </row>
    <row r="10" spans="1:74" ht="14.45" customHeight="1">
      <c r="B10" s="24"/>
      <c r="C10" s="25"/>
      <c r="D10" s="32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2" t="s">
        <v>27</v>
      </c>
      <c r="AL10" s="25"/>
      <c r="AM10" s="25"/>
      <c r="AN10" s="30" t="s">
        <v>5</v>
      </c>
      <c r="AO10" s="25"/>
      <c r="AP10" s="25"/>
      <c r="AQ10" s="27"/>
      <c r="BS10" s="20" t="s">
        <v>9</v>
      </c>
    </row>
    <row r="11" spans="1:74" ht="18.399999999999999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2" t="s">
        <v>29</v>
      </c>
      <c r="AL11" s="25"/>
      <c r="AM11" s="25"/>
      <c r="AN11" s="30" t="s">
        <v>5</v>
      </c>
      <c r="AO11" s="25"/>
      <c r="AP11" s="25"/>
      <c r="AQ11" s="27"/>
      <c r="BS11" s="20" t="s">
        <v>9</v>
      </c>
    </row>
    <row r="12" spans="1:74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S12" s="20" t="s">
        <v>9</v>
      </c>
    </row>
    <row r="13" spans="1:74" ht="14.45" customHeight="1">
      <c r="B13" s="24"/>
      <c r="C13" s="25"/>
      <c r="D13" s="32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2" t="s">
        <v>27</v>
      </c>
      <c r="AL13" s="25"/>
      <c r="AM13" s="25"/>
      <c r="AN13" s="30" t="s">
        <v>5</v>
      </c>
      <c r="AO13" s="25"/>
      <c r="AP13" s="25"/>
      <c r="AQ13" s="27"/>
      <c r="BS13" s="20" t="s">
        <v>9</v>
      </c>
    </row>
    <row r="14" spans="1:74" ht="15">
      <c r="B14" s="24"/>
      <c r="C14" s="25"/>
      <c r="D14" s="25"/>
      <c r="E14" s="30" t="s">
        <v>31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32" t="s">
        <v>29</v>
      </c>
      <c r="AL14" s="25"/>
      <c r="AM14" s="25"/>
      <c r="AN14" s="30" t="s">
        <v>5</v>
      </c>
      <c r="AO14" s="25"/>
      <c r="AP14" s="25"/>
      <c r="AQ14" s="27"/>
      <c r="BS14" s="20" t="s">
        <v>9</v>
      </c>
    </row>
    <row r="15" spans="1:74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S15" s="20" t="s">
        <v>6</v>
      </c>
    </row>
    <row r="16" spans="1:74" ht="14.45" customHeight="1">
      <c r="B16" s="24"/>
      <c r="C16" s="25"/>
      <c r="D16" s="32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2" t="s">
        <v>27</v>
      </c>
      <c r="AL16" s="25"/>
      <c r="AM16" s="25"/>
      <c r="AN16" s="30" t="s">
        <v>5</v>
      </c>
      <c r="AO16" s="25"/>
      <c r="AP16" s="25"/>
      <c r="AQ16" s="27"/>
      <c r="BS16" s="20" t="s">
        <v>6</v>
      </c>
    </row>
    <row r="17" spans="2:71" ht="18.399999999999999" customHeight="1">
      <c r="B17" s="24"/>
      <c r="C17" s="25"/>
      <c r="D17" s="25"/>
      <c r="E17" s="30" t="s">
        <v>33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2" t="s">
        <v>29</v>
      </c>
      <c r="AL17" s="25"/>
      <c r="AM17" s="25"/>
      <c r="AN17" s="30" t="s">
        <v>5</v>
      </c>
      <c r="AO17" s="25"/>
      <c r="AP17" s="25"/>
      <c r="AQ17" s="27"/>
      <c r="BS17" s="20" t="s">
        <v>34</v>
      </c>
    </row>
    <row r="18" spans="2:7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S18" s="20" t="s">
        <v>9</v>
      </c>
    </row>
    <row r="19" spans="2:71" ht="14.45" customHeight="1">
      <c r="B19" s="24"/>
      <c r="C19" s="25"/>
      <c r="D19" s="32" t="s">
        <v>35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S19" s="20" t="s">
        <v>9</v>
      </c>
    </row>
    <row r="20" spans="2:71" ht="77.25" customHeight="1">
      <c r="B20" s="24"/>
      <c r="C20" s="25"/>
      <c r="D20" s="25"/>
      <c r="E20" s="253" t="s">
        <v>36</v>
      </c>
      <c r="F20" s="253"/>
      <c r="G20" s="253"/>
      <c r="H20" s="253"/>
      <c r="I20" s="253"/>
      <c r="J20" s="253"/>
      <c r="K20" s="253"/>
      <c r="L20" s="253"/>
      <c r="M20" s="253"/>
      <c r="N20" s="253"/>
      <c r="O20" s="253"/>
      <c r="P20" s="253"/>
      <c r="Q20" s="253"/>
      <c r="R20" s="253"/>
      <c r="S20" s="253"/>
      <c r="T20" s="253"/>
      <c r="U20" s="253"/>
      <c r="V20" s="253"/>
      <c r="W20" s="253"/>
      <c r="X20" s="253"/>
      <c r="Y20" s="253"/>
      <c r="Z20" s="253"/>
      <c r="AA20" s="253"/>
      <c r="AB20" s="253"/>
      <c r="AC20" s="253"/>
      <c r="AD20" s="253"/>
      <c r="AE20" s="253"/>
      <c r="AF20" s="253"/>
      <c r="AG20" s="253"/>
      <c r="AH20" s="253"/>
      <c r="AI20" s="253"/>
      <c r="AJ20" s="253"/>
      <c r="AK20" s="253"/>
      <c r="AL20" s="253"/>
      <c r="AM20" s="253"/>
      <c r="AN20" s="253"/>
      <c r="AO20" s="25"/>
      <c r="AP20" s="25"/>
      <c r="AQ20" s="27"/>
      <c r="BS20" s="20" t="s">
        <v>6</v>
      </c>
    </row>
    <row r="21" spans="2:7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</row>
    <row r="22" spans="2:71" ht="6.95" customHeight="1">
      <c r="B22" s="24"/>
      <c r="C22" s="25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25"/>
      <c r="AQ22" s="27"/>
    </row>
    <row r="23" spans="2:71" s="1" customFormat="1" ht="25.9" customHeight="1">
      <c r="B23" s="34"/>
      <c r="C23" s="35"/>
      <c r="D23" s="36" t="s">
        <v>37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254">
        <f>ROUND(AG51,2)</f>
        <v>0</v>
      </c>
      <c r="AL23" s="255"/>
      <c r="AM23" s="255"/>
      <c r="AN23" s="255"/>
      <c r="AO23" s="255"/>
      <c r="AP23" s="35"/>
      <c r="AQ23" s="38"/>
    </row>
    <row r="24" spans="2:71" s="1" customFormat="1" ht="6.95" customHeight="1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8"/>
    </row>
    <row r="25" spans="2:71" s="1" customForma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256" t="s">
        <v>38</v>
      </c>
      <c r="M25" s="256"/>
      <c r="N25" s="256"/>
      <c r="O25" s="256"/>
      <c r="P25" s="35"/>
      <c r="Q25" s="35"/>
      <c r="R25" s="35"/>
      <c r="S25" s="35"/>
      <c r="T25" s="35"/>
      <c r="U25" s="35"/>
      <c r="V25" s="35"/>
      <c r="W25" s="256" t="s">
        <v>39</v>
      </c>
      <c r="X25" s="256"/>
      <c r="Y25" s="256"/>
      <c r="Z25" s="256"/>
      <c r="AA25" s="256"/>
      <c r="AB25" s="256"/>
      <c r="AC25" s="256"/>
      <c r="AD25" s="256"/>
      <c r="AE25" s="256"/>
      <c r="AF25" s="35"/>
      <c r="AG25" s="35"/>
      <c r="AH25" s="35"/>
      <c r="AI25" s="35"/>
      <c r="AJ25" s="35"/>
      <c r="AK25" s="256" t="s">
        <v>40</v>
      </c>
      <c r="AL25" s="256"/>
      <c r="AM25" s="256"/>
      <c r="AN25" s="256"/>
      <c r="AO25" s="256"/>
      <c r="AP25" s="35"/>
      <c r="AQ25" s="38"/>
    </row>
    <row r="26" spans="2:71" s="2" customFormat="1" ht="14.45" customHeight="1">
      <c r="B26" s="40"/>
      <c r="C26" s="41"/>
      <c r="D26" s="42" t="s">
        <v>41</v>
      </c>
      <c r="E26" s="41"/>
      <c r="F26" s="42" t="s">
        <v>42</v>
      </c>
      <c r="G26" s="41"/>
      <c r="H26" s="41"/>
      <c r="I26" s="41"/>
      <c r="J26" s="41"/>
      <c r="K26" s="41"/>
      <c r="L26" s="257">
        <v>0.21</v>
      </c>
      <c r="M26" s="258"/>
      <c r="N26" s="258"/>
      <c r="O26" s="258"/>
      <c r="P26" s="41"/>
      <c r="Q26" s="41"/>
      <c r="R26" s="41"/>
      <c r="S26" s="41"/>
      <c r="T26" s="41"/>
      <c r="U26" s="41"/>
      <c r="V26" s="41"/>
      <c r="W26" s="259">
        <f>ROUND(AZ51,2)</f>
        <v>0</v>
      </c>
      <c r="X26" s="258"/>
      <c r="Y26" s="258"/>
      <c r="Z26" s="258"/>
      <c r="AA26" s="258"/>
      <c r="AB26" s="258"/>
      <c r="AC26" s="258"/>
      <c r="AD26" s="258"/>
      <c r="AE26" s="258"/>
      <c r="AF26" s="41"/>
      <c r="AG26" s="41"/>
      <c r="AH26" s="41"/>
      <c r="AI26" s="41"/>
      <c r="AJ26" s="41"/>
      <c r="AK26" s="259">
        <f>ROUND(AV51,2)</f>
        <v>0</v>
      </c>
      <c r="AL26" s="258"/>
      <c r="AM26" s="258"/>
      <c r="AN26" s="258"/>
      <c r="AO26" s="258"/>
      <c r="AP26" s="41"/>
      <c r="AQ26" s="43"/>
    </row>
    <row r="27" spans="2:71" s="2" customFormat="1" ht="14.45" customHeight="1">
      <c r="B27" s="40"/>
      <c r="C27" s="41"/>
      <c r="D27" s="41"/>
      <c r="E27" s="41"/>
      <c r="F27" s="42" t="s">
        <v>43</v>
      </c>
      <c r="G27" s="41"/>
      <c r="H27" s="41"/>
      <c r="I27" s="41"/>
      <c r="J27" s="41"/>
      <c r="K27" s="41"/>
      <c r="L27" s="257">
        <v>0.15</v>
      </c>
      <c r="M27" s="258"/>
      <c r="N27" s="258"/>
      <c r="O27" s="258"/>
      <c r="P27" s="41"/>
      <c r="Q27" s="41"/>
      <c r="R27" s="41"/>
      <c r="S27" s="41"/>
      <c r="T27" s="41"/>
      <c r="U27" s="41"/>
      <c r="V27" s="41"/>
      <c r="W27" s="259">
        <f>ROUND(BA51,2)</f>
        <v>0</v>
      </c>
      <c r="X27" s="258"/>
      <c r="Y27" s="258"/>
      <c r="Z27" s="258"/>
      <c r="AA27" s="258"/>
      <c r="AB27" s="258"/>
      <c r="AC27" s="258"/>
      <c r="AD27" s="258"/>
      <c r="AE27" s="258"/>
      <c r="AF27" s="41"/>
      <c r="AG27" s="41"/>
      <c r="AH27" s="41"/>
      <c r="AI27" s="41"/>
      <c r="AJ27" s="41"/>
      <c r="AK27" s="259">
        <f>ROUND(AW51,2)</f>
        <v>0</v>
      </c>
      <c r="AL27" s="258"/>
      <c r="AM27" s="258"/>
      <c r="AN27" s="258"/>
      <c r="AO27" s="258"/>
      <c r="AP27" s="41"/>
      <c r="AQ27" s="43"/>
    </row>
    <row r="28" spans="2:71" s="2" customFormat="1" ht="14.45" hidden="1" customHeight="1">
      <c r="B28" s="40"/>
      <c r="C28" s="41"/>
      <c r="D28" s="41"/>
      <c r="E28" s="41"/>
      <c r="F28" s="42" t="s">
        <v>44</v>
      </c>
      <c r="G28" s="41"/>
      <c r="H28" s="41"/>
      <c r="I28" s="41"/>
      <c r="J28" s="41"/>
      <c r="K28" s="41"/>
      <c r="L28" s="257">
        <v>0.21</v>
      </c>
      <c r="M28" s="258"/>
      <c r="N28" s="258"/>
      <c r="O28" s="258"/>
      <c r="P28" s="41"/>
      <c r="Q28" s="41"/>
      <c r="R28" s="41"/>
      <c r="S28" s="41"/>
      <c r="T28" s="41"/>
      <c r="U28" s="41"/>
      <c r="V28" s="41"/>
      <c r="W28" s="259">
        <f>ROUND(BB51,2)</f>
        <v>0</v>
      </c>
      <c r="X28" s="258"/>
      <c r="Y28" s="258"/>
      <c r="Z28" s="258"/>
      <c r="AA28" s="258"/>
      <c r="AB28" s="258"/>
      <c r="AC28" s="258"/>
      <c r="AD28" s="258"/>
      <c r="AE28" s="258"/>
      <c r="AF28" s="41"/>
      <c r="AG28" s="41"/>
      <c r="AH28" s="41"/>
      <c r="AI28" s="41"/>
      <c r="AJ28" s="41"/>
      <c r="AK28" s="259">
        <v>0</v>
      </c>
      <c r="AL28" s="258"/>
      <c r="AM28" s="258"/>
      <c r="AN28" s="258"/>
      <c r="AO28" s="258"/>
      <c r="AP28" s="41"/>
      <c r="AQ28" s="43"/>
    </row>
    <row r="29" spans="2:71" s="2" customFormat="1" ht="14.45" hidden="1" customHeight="1">
      <c r="B29" s="40"/>
      <c r="C29" s="41"/>
      <c r="D29" s="41"/>
      <c r="E29" s="41"/>
      <c r="F29" s="42" t="s">
        <v>45</v>
      </c>
      <c r="G29" s="41"/>
      <c r="H29" s="41"/>
      <c r="I29" s="41"/>
      <c r="J29" s="41"/>
      <c r="K29" s="41"/>
      <c r="L29" s="257">
        <v>0.15</v>
      </c>
      <c r="M29" s="258"/>
      <c r="N29" s="258"/>
      <c r="O29" s="258"/>
      <c r="P29" s="41"/>
      <c r="Q29" s="41"/>
      <c r="R29" s="41"/>
      <c r="S29" s="41"/>
      <c r="T29" s="41"/>
      <c r="U29" s="41"/>
      <c r="V29" s="41"/>
      <c r="W29" s="259">
        <f>ROUND(BC51,2)</f>
        <v>0</v>
      </c>
      <c r="X29" s="258"/>
      <c r="Y29" s="258"/>
      <c r="Z29" s="258"/>
      <c r="AA29" s="258"/>
      <c r="AB29" s="258"/>
      <c r="AC29" s="258"/>
      <c r="AD29" s="258"/>
      <c r="AE29" s="258"/>
      <c r="AF29" s="41"/>
      <c r="AG29" s="41"/>
      <c r="AH29" s="41"/>
      <c r="AI29" s="41"/>
      <c r="AJ29" s="41"/>
      <c r="AK29" s="259">
        <v>0</v>
      </c>
      <c r="AL29" s="258"/>
      <c r="AM29" s="258"/>
      <c r="AN29" s="258"/>
      <c r="AO29" s="258"/>
      <c r="AP29" s="41"/>
      <c r="AQ29" s="43"/>
    </row>
    <row r="30" spans="2:71" s="2" customFormat="1" ht="14.45" hidden="1" customHeight="1">
      <c r="B30" s="40"/>
      <c r="C30" s="41"/>
      <c r="D30" s="41"/>
      <c r="E30" s="41"/>
      <c r="F30" s="42" t="s">
        <v>46</v>
      </c>
      <c r="G30" s="41"/>
      <c r="H30" s="41"/>
      <c r="I30" s="41"/>
      <c r="J30" s="41"/>
      <c r="K30" s="41"/>
      <c r="L30" s="257">
        <v>0</v>
      </c>
      <c r="M30" s="258"/>
      <c r="N30" s="258"/>
      <c r="O30" s="258"/>
      <c r="P30" s="41"/>
      <c r="Q30" s="41"/>
      <c r="R30" s="41"/>
      <c r="S30" s="41"/>
      <c r="T30" s="41"/>
      <c r="U30" s="41"/>
      <c r="V30" s="41"/>
      <c r="W30" s="259">
        <f>ROUND(BD51,2)</f>
        <v>0</v>
      </c>
      <c r="X30" s="258"/>
      <c r="Y30" s="258"/>
      <c r="Z30" s="258"/>
      <c r="AA30" s="258"/>
      <c r="AB30" s="258"/>
      <c r="AC30" s="258"/>
      <c r="AD30" s="258"/>
      <c r="AE30" s="258"/>
      <c r="AF30" s="41"/>
      <c r="AG30" s="41"/>
      <c r="AH30" s="41"/>
      <c r="AI30" s="41"/>
      <c r="AJ30" s="41"/>
      <c r="AK30" s="259">
        <v>0</v>
      </c>
      <c r="AL30" s="258"/>
      <c r="AM30" s="258"/>
      <c r="AN30" s="258"/>
      <c r="AO30" s="258"/>
      <c r="AP30" s="41"/>
      <c r="AQ30" s="43"/>
    </row>
    <row r="31" spans="2:71" s="1" customFormat="1" ht="6.95" customHeight="1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8"/>
    </row>
    <row r="32" spans="2:71" s="1" customFormat="1" ht="25.9" customHeight="1">
      <c r="B32" s="34"/>
      <c r="C32" s="44"/>
      <c r="D32" s="45" t="s">
        <v>47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7" t="s">
        <v>48</v>
      </c>
      <c r="U32" s="46"/>
      <c r="V32" s="46"/>
      <c r="W32" s="46"/>
      <c r="X32" s="260" t="s">
        <v>49</v>
      </c>
      <c r="Y32" s="261"/>
      <c r="Z32" s="261"/>
      <c r="AA32" s="261"/>
      <c r="AB32" s="261"/>
      <c r="AC32" s="46"/>
      <c r="AD32" s="46"/>
      <c r="AE32" s="46"/>
      <c r="AF32" s="46"/>
      <c r="AG32" s="46"/>
      <c r="AH32" s="46"/>
      <c r="AI32" s="46"/>
      <c r="AJ32" s="46"/>
      <c r="AK32" s="262">
        <f>SUM(AK23:AK30)</f>
        <v>0</v>
      </c>
      <c r="AL32" s="261"/>
      <c r="AM32" s="261"/>
      <c r="AN32" s="261"/>
      <c r="AO32" s="263"/>
      <c r="AP32" s="44"/>
      <c r="AQ32" s="48"/>
    </row>
    <row r="33" spans="2:56" s="1" customFormat="1" ht="6.95" customHeight="1"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8"/>
    </row>
    <row r="34" spans="2:56" s="1" customFormat="1" ht="6.95" customHeight="1"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1"/>
    </row>
    <row r="38" spans="2:56" s="1" customFormat="1" ht="6.95" customHeight="1"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34"/>
    </row>
    <row r="39" spans="2:56" s="1" customFormat="1" ht="36.950000000000003" customHeight="1">
      <c r="B39" s="34"/>
      <c r="C39" s="54" t="s">
        <v>50</v>
      </c>
      <c r="AR39" s="34"/>
    </row>
    <row r="40" spans="2:56" s="1" customFormat="1" ht="6.95" customHeight="1">
      <c r="B40" s="34"/>
      <c r="AR40" s="34"/>
    </row>
    <row r="41" spans="2:56" s="3" customFormat="1" ht="14.45" customHeight="1">
      <c r="B41" s="55"/>
      <c r="C41" s="56" t="s">
        <v>15</v>
      </c>
      <c r="L41" s="3" t="str">
        <f>K5</f>
        <v>33/2017</v>
      </c>
      <c r="AR41" s="55"/>
    </row>
    <row r="42" spans="2:56" s="4" customFormat="1" ht="36.950000000000003" customHeight="1">
      <c r="B42" s="57"/>
      <c r="C42" s="58" t="s">
        <v>17</v>
      </c>
      <c r="L42" s="264" t="str">
        <f>K6</f>
        <v>Zotavovna VS ČR Pracov - Rekonstrukce sociálního zařízení - EI</v>
      </c>
      <c r="M42" s="265"/>
      <c r="N42" s="265"/>
      <c r="O42" s="265"/>
      <c r="P42" s="265"/>
      <c r="Q42" s="265"/>
      <c r="R42" s="265"/>
      <c r="S42" s="265"/>
      <c r="T42" s="265"/>
      <c r="U42" s="265"/>
      <c r="V42" s="265"/>
      <c r="W42" s="265"/>
      <c r="X42" s="265"/>
      <c r="Y42" s="265"/>
      <c r="Z42" s="265"/>
      <c r="AA42" s="265"/>
      <c r="AB42" s="265"/>
      <c r="AC42" s="265"/>
      <c r="AD42" s="265"/>
      <c r="AE42" s="265"/>
      <c r="AF42" s="265"/>
      <c r="AG42" s="265"/>
      <c r="AH42" s="265"/>
      <c r="AI42" s="265"/>
      <c r="AJ42" s="265"/>
      <c r="AK42" s="265"/>
      <c r="AL42" s="265"/>
      <c r="AM42" s="265"/>
      <c r="AN42" s="265"/>
      <c r="AO42" s="265"/>
      <c r="AR42" s="57"/>
    </row>
    <row r="43" spans="2:56" s="1" customFormat="1" ht="6.95" customHeight="1">
      <c r="B43" s="34"/>
      <c r="AR43" s="34"/>
    </row>
    <row r="44" spans="2:56" s="1" customFormat="1" ht="15">
      <c r="B44" s="34"/>
      <c r="C44" s="56" t="s">
        <v>22</v>
      </c>
      <c r="L44" s="59" t="str">
        <f>IF(K8="","",K8)</f>
        <v>Pracov</v>
      </c>
      <c r="AI44" s="56" t="s">
        <v>24</v>
      </c>
      <c r="AM44" s="266" t="str">
        <f>IF(AN8= "","",AN8)</f>
        <v>25. 9. 2017</v>
      </c>
      <c r="AN44" s="266"/>
      <c r="AR44" s="34"/>
    </row>
    <row r="45" spans="2:56" s="1" customFormat="1" ht="6.95" customHeight="1">
      <c r="B45" s="34"/>
      <c r="AR45" s="34"/>
    </row>
    <row r="46" spans="2:56" s="1" customFormat="1" ht="15">
      <c r="B46" s="34"/>
      <c r="C46" s="56" t="s">
        <v>26</v>
      </c>
      <c r="L46" s="3" t="str">
        <f>IF(E11= "","",E11)</f>
        <v>Zotavovna VS ČR Pracov</v>
      </c>
      <c r="AI46" s="56" t="s">
        <v>32</v>
      </c>
      <c r="AM46" s="267" t="str">
        <f>IF(E17="","",E17)</f>
        <v>Ing. arch. Martin Jirovský</v>
      </c>
      <c r="AN46" s="267"/>
      <c r="AO46" s="267"/>
      <c r="AP46" s="267"/>
      <c r="AR46" s="34"/>
      <c r="AS46" s="268" t="s">
        <v>51</v>
      </c>
      <c r="AT46" s="269"/>
      <c r="AU46" s="61"/>
      <c r="AV46" s="61"/>
      <c r="AW46" s="61"/>
      <c r="AX46" s="61"/>
      <c r="AY46" s="61"/>
      <c r="AZ46" s="61"/>
      <c r="BA46" s="61"/>
      <c r="BB46" s="61"/>
      <c r="BC46" s="61"/>
      <c r="BD46" s="62"/>
    </row>
    <row r="47" spans="2:56" s="1" customFormat="1" ht="15">
      <c r="B47" s="34"/>
      <c r="C47" s="56" t="s">
        <v>30</v>
      </c>
      <c r="L47" s="3" t="str">
        <f>IF(E14="","",E14)</f>
        <v xml:space="preserve"> </v>
      </c>
      <c r="AR47" s="34"/>
      <c r="AS47" s="270"/>
      <c r="AT47" s="271"/>
      <c r="AU47" s="35"/>
      <c r="AV47" s="35"/>
      <c r="AW47" s="35"/>
      <c r="AX47" s="35"/>
      <c r="AY47" s="35"/>
      <c r="AZ47" s="35"/>
      <c r="BA47" s="35"/>
      <c r="BB47" s="35"/>
      <c r="BC47" s="35"/>
      <c r="BD47" s="63"/>
    </row>
    <row r="48" spans="2:56" s="1" customFormat="1" ht="10.9" customHeight="1">
      <c r="B48" s="34"/>
      <c r="AR48" s="34"/>
      <c r="AS48" s="270"/>
      <c r="AT48" s="271"/>
      <c r="AU48" s="35"/>
      <c r="AV48" s="35"/>
      <c r="AW48" s="35"/>
      <c r="AX48" s="35"/>
      <c r="AY48" s="35"/>
      <c r="AZ48" s="35"/>
      <c r="BA48" s="35"/>
      <c r="BB48" s="35"/>
      <c r="BC48" s="35"/>
      <c r="BD48" s="63"/>
    </row>
    <row r="49" spans="1:91" s="1" customFormat="1" ht="29.25" customHeight="1">
      <c r="B49" s="34"/>
      <c r="C49" s="272" t="s">
        <v>52</v>
      </c>
      <c r="D49" s="273"/>
      <c r="E49" s="273"/>
      <c r="F49" s="273"/>
      <c r="G49" s="273"/>
      <c r="H49" s="64"/>
      <c r="I49" s="274" t="s">
        <v>53</v>
      </c>
      <c r="J49" s="273"/>
      <c r="K49" s="273"/>
      <c r="L49" s="273"/>
      <c r="M49" s="273"/>
      <c r="N49" s="273"/>
      <c r="O49" s="273"/>
      <c r="P49" s="273"/>
      <c r="Q49" s="273"/>
      <c r="R49" s="273"/>
      <c r="S49" s="273"/>
      <c r="T49" s="273"/>
      <c r="U49" s="273"/>
      <c r="V49" s="273"/>
      <c r="W49" s="273"/>
      <c r="X49" s="273"/>
      <c r="Y49" s="273"/>
      <c r="Z49" s="273"/>
      <c r="AA49" s="273"/>
      <c r="AB49" s="273"/>
      <c r="AC49" s="273"/>
      <c r="AD49" s="273"/>
      <c r="AE49" s="273"/>
      <c r="AF49" s="273"/>
      <c r="AG49" s="275" t="s">
        <v>54</v>
      </c>
      <c r="AH49" s="273"/>
      <c r="AI49" s="273"/>
      <c r="AJ49" s="273"/>
      <c r="AK49" s="273"/>
      <c r="AL49" s="273"/>
      <c r="AM49" s="273"/>
      <c r="AN49" s="274" t="s">
        <v>55</v>
      </c>
      <c r="AO49" s="273"/>
      <c r="AP49" s="273"/>
      <c r="AQ49" s="65" t="s">
        <v>56</v>
      </c>
      <c r="AR49" s="34"/>
      <c r="AS49" s="66" t="s">
        <v>57</v>
      </c>
      <c r="AT49" s="67" t="s">
        <v>58</v>
      </c>
      <c r="AU49" s="67" t="s">
        <v>59</v>
      </c>
      <c r="AV49" s="67" t="s">
        <v>60</v>
      </c>
      <c r="AW49" s="67" t="s">
        <v>61</v>
      </c>
      <c r="AX49" s="67" t="s">
        <v>62</v>
      </c>
      <c r="AY49" s="67" t="s">
        <v>63</v>
      </c>
      <c r="AZ49" s="67" t="s">
        <v>64</v>
      </c>
      <c r="BA49" s="67" t="s">
        <v>65</v>
      </c>
      <c r="BB49" s="67" t="s">
        <v>66</v>
      </c>
      <c r="BC49" s="67" t="s">
        <v>67</v>
      </c>
      <c r="BD49" s="68" t="s">
        <v>68</v>
      </c>
    </row>
    <row r="50" spans="1:91" s="1" customFormat="1" ht="10.9" customHeight="1">
      <c r="B50" s="34"/>
      <c r="AR50" s="34"/>
      <c r="AS50" s="69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2"/>
    </row>
    <row r="51" spans="1:91" s="4" customFormat="1" ht="32.450000000000003" customHeight="1">
      <c r="B51" s="57"/>
      <c r="C51" s="70" t="s">
        <v>69</v>
      </c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281">
        <f>ROUND(SUM(AG52:AG108),2)</f>
        <v>0</v>
      </c>
      <c r="AH51" s="281"/>
      <c r="AI51" s="281"/>
      <c r="AJ51" s="281"/>
      <c r="AK51" s="281"/>
      <c r="AL51" s="281"/>
      <c r="AM51" s="281"/>
      <c r="AN51" s="282">
        <f t="shared" ref="AN51:AN78" si="0">SUM(AG51,AT51)</f>
        <v>0</v>
      </c>
      <c r="AO51" s="282"/>
      <c r="AP51" s="282"/>
      <c r="AQ51" s="72" t="s">
        <v>5</v>
      </c>
      <c r="AR51" s="57"/>
      <c r="AS51" s="73">
        <f>ROUND(SUM(AS52:AS108),2)</f>
        <v>0</v>
      </c>
      <c r="AT51" s="74">
        <f t="shared" ref="AT51:AT78" si="1">ROUND(SUM(AV51:AW51),2)</f>
        <v>0</v>
      </c>
      <c r="AU51" s="75" t="e">
        <f>ROUND(SUM(AU52:AU108),5)</f>
        <v>#REF!</v>
      </c>
      <c r="AV51" s="74">
        <f>ROUND(AZ51*L26,2)</f>
        <v>0</v>
      </c>
      <c r="AW51" s="74">
        <f>ROUND(BA51*L27,2)</f>
        <v>0</v>
      </c>
      <c r="AX51" s="74">
        <f>ROUND(BB51*L26,2)</f>
        <v>0</v>
      </c>
      <c r="AY51" s="74">
        <f>ROUND(BC51*L27,2)</f>
        <v>0</v>
      </c>
      <c r="AZ51" s="74">
        <f>ROUND(SUM(AZ52:AZ108),2)</f>
        <v>0</v>
      </c>
      <c r="BA51" s="74">
        <f>ROUND(SUM(BA52:BA108),2)</f>
        <v>0</v>
      </c>
      <c r="BB51" s="74">
        <f>ROUND(SUM(BB52:BB108),2)</f>
        <v>0</v>
      </c>
      <c r="BC51" s="74">
        <f>ROUND(SUM(BC52:BC108),2)</f>
        <v>0</v>
      </c>
      <c r="BD51" s="76">
        <f>ROUND(SUM(BD52:BD108),2)</f>
        <v>0</v>
      </c>
      <c r="BS51" s="58" t="s">
        <v>70</v>
      </c>
      <c r="BT51" s="58" t="s">
        <v>71</v>
      </c>
      <c r="BU51" s="77" t="s">
        <v>72</v>
      </c>
      <c r="BV51" s="58" t="s">
        <v>73</v>
      </c>
      <c r="BW51" s="58" t="s">
        <v>7</v>
      </c>
      <c r="BX51" s="58" t="s">
        <v>74</v>
      </c>
      <c r="CL51" s="58" t="s">
        <v>20</v>
      </c>
    </row>
    <row r="52" spans="1:91" s="5" customFormat="1" ht="22.5" customHeight="1">
      <c r="A52" s="78" t="s">
        <v>75</v>
      </c>
      <c r="B52" s="79"/>
      <c r="C52" s="80"/>
      <c r="D52" s="278">
        <v>3</v>
      </c>
      <c r="E52" s="278"/>
      <c r="F52" s="278"/>
      <c r="G52" s="278"/>
      <c r="H52" s="278"/>
      <c r="I52" s="81"/>
      <c r="J52" s="278" t="s">
        <v>76</v>
      </c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8"/>
      <c r="AA52" s="278"/>
      <c r="AB52" s="278"/>
      <c r="AC52" s="278"/>
      <c r="AD52" s="278"/>
      <c r="AE52" s="278"/>
      <c r="AF52" s="278"/>
      <c r="AG52" s="276">
        <f>'003 - OBJEKT  A, II. PATR...'!J27</f>
        <v>0</v>
      </c>
      <c r="AH52" s="277"/>
      <c r="AI52" s="277"/>
      <c r="AJ52" s="277"/>
      <c r="AK52" s="277"/>
      <c r="AL52" s="277"/>
      <c r="AM52" s="277"/>
      <c r="AN52" s="276">
        <f t="shared" si="0"/>
        <v>0</v>
      </c>
      <c r="AO52" s="277"/>
      <c r="AP52" s="277"/>
      <c r="AQ52" s="82" t="s">
        <v>77</v>
      </c>
      <c r="AR52" s="79"/>
      <c r="AS52" s="83">
        <v>0</v>
      </c>
      <c r="AT52" s="84">
        <f t="shared" si="1"/>
        <v>0</v>
      </c>
      <c r="AU52" s="85" t="e">
        <f>'003 - OBJEKT  A, II. PATR...'!P78</f>
        <v>#REF!</v>
      </c>
      <c r="AV52" s="84">
        <f>'003 - OBJEKT  A, II. PATR...'!J30</f>
        <v>0</v>
      </c>
      <c r="AW52" s="84">
        <f>'003 - OBJEKT  A, II. PATR...'!J31</f>
        <v>0</v>
      </c>
      <c r="AX52" s="84">
        <f>'003 - OBJEKT  A, II. PATR...'!J32</f>
        <v>0</v>
      </c>
      <c r="AY52" s="84">
        <f>'003 - OBJEKT  A, II. PATR...'!J33</f>
        <v>0</v>
      </c>
      <c r="AZ52" s="84">
        <f>'003 - OBJEKT  A, II. PATR...'!F30</f>
        <v>0</v>
      </c>
      <c r="BA52" s="84">
        <f>'003 - OBJEKT  A, II. PATR...'!F31</f>
        <v>0</v>
      </c>
      <c r="BB52" s="84">
        <f>'003 - OBJEKT  A, II. PATR...'!F32</f>
        <v>0</v>
      </c>
      <c r="BC52" s="84">
        <f>'003 - OBJEKT  A, II. PATR...'!F33</f>
        <v>0</v>
      </c>
      <c r="BD52" s="86">
        <f>'003 - OBJEKT  A, II. PATR...'!F34</f>
        <v>0</v>
      </c>
      <c r="BT52" s="87" t="s">
        <v>78</v>
      </c>
      <c r="BV52" s="87" t="s">
        <v>73</v>
      </c>
      <c r="BW52" s="87" t="s">
        <v>79</v>
      </c>
      <c r="BX52" s="87" t="s">
        <v>7</v>
      </c>
      <c r="CL52" s="87" t="s">
        <v>80</v>
      </c>
      <c r="CM52" s="87" t="s">
        <v>81</v>
      </c>
    </row>
    <row r="53" spans="1:91" s="5" customFormat="1" ht="22.5" customHeight="1">
      <c r="A53" s="78" t="s">
        <v>75</v>
      </c>
      <c r="B53" s="79"/>
      <c r="C53" s="80"/>
      <c r="D53" s="278">
        <v>4</v>
      </c>
      <c r="E53" s="278"/>
      <c r="F53" s="278"/>
      <c r="G53" s="278"/>
      <c r="H53" s="278"/>
      <c r="I53" s="81"/>
      <c r="J53" s="278" t="s">
        <v>82</v>
      </c>
      <c r="K53" s="278"/>
      <c r="L53" s="278"/>
      <c r="M53" s="278"/>
      <c r="N53" s="278"/>
      <c r="O53" s="278"/>
      <c r="P53" s="278"/>
      <c r="Q53" s="278"/>
      <c r="R53" s="278"/>
      <c r="S53" s="278"/>
      <c r="T53" s="278"/>
      <c r="U53" s="278"/>
      <c r="V53" s="278"/>
      <c r="W53" s="278"/>
      <c r="X53" s="278"/>
      <c r="Y53" s="278"/>
      <c r="Z53" s="278"/>
      <c r="AA53" s="278"/>
      <c r="AB53" s="278"/>
      <c r="AC53" s="278"/>
      <c r="AD53" s="278"/>
      <c r="AE53" s="278"/>
      <c r="AF53" s="278"/>
      <c r="AG53" s="276">
        <f>'004 - OBJEKT  A, III. PAT...'!J27</f>
        <v>0</v>
      </c>
      <c r="AH53" s="277"/>
      <c r="AI53" s="277"/>
      <c r="AJ53" s="277"/>
      <c r="AK53" s="277"/>
      <c r="AL53" s="277"/>
      <c r="AM53" s="277"/>
      <c r="AN53" s="276">
        <f t="shared" si="0"/>
        <v>0</v>
      </c>
      <c r="AO53" s="277"/>
      <c r="AP53" s="277"/>
      <c r="AQ53" s="82" t="s">
        <v>77</v>
      </c>
      <c r="AR53" s="79"/>
      <c r="AS53" s="83">
        <v>0</v>
      </c>
      <c r="AT53" s="84">
        <f t="shared" si="1"/>
        <v>0</v>
      </c>
      <c r="AU53" s="85" t="e">
        <f>'004 - OBJEKT  A, III. PAT...'!P78</f>
        <v>#REF!</v>
      </c>
      <c r="AV53" s="84">
        <f>'004 - OBJEKT  A, III. PAT...'!J30</f>
        <v>0</v>
      </c>
      <c r="AW53" s="84">
        <f>'004 - OBJEKT  A, III. PAT...'!J31</f>
        <v>0</v>
      </c>
      <c r="AX53" s="84">
        <f>'004 - OBJEKT  A, III. PAT...'!J32</f>
        <v>0</v>
      </c>
      <c r="AY53" s="84">
        <f>'004 - OBJEKT  A, III. PAT...'!J33</f>
        <v>0</v>
      </c>
      <c r="AZ53" s="84">
        <f>'004 - OBJEKT  A, III. PAT...'!F30</f>
        <v>0</v>
      </c>
      <c r="BA53" s="84">
        <f>'004 - OBJEKT  A, III. PAT...'!F31</f>
        <v>0</v>
      </c>
      <c r="BB53" s="84">
        <f>'004 - OBJEKT  A, III. PAT...'!F32</f>
        <v>0</v>
      </c>
      <c r="BC53" s="84">
        <f>'004 - OBJEKT  A, III. PAT...'!F33</f>
        <v>0</v>
      </c>
      <c r="BD53" s="86">
        <f>'004 - OBJEKT  A, III. PAT...'!F34</f>
        <v>0</v>
      </c>
      <c r="BT53" s="87" t="s">
        <v>78</v>
      </c>
      <c r="BV53" s="87" t="s">
        <v>73</v>
      </c>
      <c r="BW53" s="87" t="s">
        <v>83</v>
      </c>
      <c r="BX53" s="87" t="s">
        <v>7</v>
      </c>
      <c r="CL53" s="87" t="s">
        <v>80</v>
      </c>
      <c r="CM53" s="87" t="s">
        <v>81</v>
      </c>
    </row>
    <row r="54" spans="1:91" s="5" customFormat="1" ht="22.5" customHeight="1">
      <c r="A54" s="78" t="s">
        <v>75</v>
      </c>
      <c r="B54" s="79"/>
      <c r="C54" s="80"/>
      <c r="D54" s="278">
        <v>5</v>
      </c>
      <c r="E54" s="278"/>
      <c r="F54" s="278"/>
      <c r="G54" s="278"/>
      <c r="H54" s="278"/>
      <c r="I54" s="81"/>
      <c r="J54" s="278" t="s">
        <v>84</v>
      </c>
      <c r="K54" s="278"/>
      <c r="L54" s="278"/>
      <c r="M54" s="278"/>
      <c r="N54" s="278"/>
      <c r="O54" s="278"/>
      <c r="P54" s="278"/>
      <c r="Q54" s="278"/>
      <c r="R54" s="278"/>
      <c r="S54" s="278"/>
      <c r="T54" s="278"/>
      <c r="U54" s="278"/>
      <c r="V54" s="278"/>
      <c r="W54" s="278"/>
      <c r="X54" s="278"/>
      <c r="Y54" s="278"/>
      <c r="Z54" s="278"/>
      <c r="AA54" s="278"/>
      <c r="AB54" s="278"/>
      <c r="AC54" s="278"/>
      <c r="AD54" s="278"/>
      <c r="AE54" s="278"/>
      <c r="AF54" s="278"/>
      <c r="AG54" s="276">
        <f>'005 - OBJEKT  A, II. PATR...'!J27</f>
        <v>0</v>
      </c>
      <c r="AH54" s="277"/>
      <c r="AI54" s="277"/>
      <c r="AJ54" s="277"/>
      <c r="AK54" s="277"/>
      <c r="AL54" s="277"/>
      <c r="AM54" s="277"/>
      <c r="AN54" s="276">
        <f t="shared" si="0"/>
        <v>0</v>
      </c>
      <c r="AO54" s="277"/>
      <c r="AP54" s="277"/>
      <c r="AQ54" s="82" t="s">
        <v>77</v>
      </c>
      <c r="AR54" s="79"/>
      <c r="AS54" s="83">
        <v>0</v>
      </c>
      <c r="AT54" s="84">
        <f t="shared" si="1"/>
        <v>0</v>
      </c>
      <c r="AU54" s="85" t="e">
        <f>'005 - OBJEKT  A, II. PATR...'!P78</f>
        <v>#REF!</v>
      </c>
      <c r="AV54" s="84">
        <f>'005 - OBJEKT  A, II. PATR...'!J30</f>
        <v>0</v>
      </c>
      <c r="AW54" s="84">
        <f>'005 - OBJEKT  A, II. PATR...'!J31</f>
        <v>0</v>
      </c>
      <c r="AX54" s="84">
        <f>'005 - OBJEKT  A, II. PATR...'!J32</f>
        <v>0</v>
      </c>
      <c r="AY54" s="84">
        <f>'005 - OBJEKT  A, II. PATR...'!J33</f>
        <v>0</v>
      </c>
      <c r="AZ54" s="84">
        <f>'005 - OBJEKT  A, II. PATR...'!F30</f>
        <v>0</v>
      </c>
      <c r="BA54" s="84">
        <f>'005 - OBJEKT  A, II. PATR...'!F31</f>
        <v>0</v>
      </c>
      <c r="BB54" s="84">
        <f>'005 - OBJEKT  A, II. PATR...'!F32</f>
        <v>0</v>
      </c>
      <c r="BC54" s="84">
        <f>'005 - OBJEKT  A, II. PATR...'!F33</f>
        <v>0</v>
      </c>
      <c r="BD54" s="86">
        <f>'005 - OBJEKT  A, II. PATR...'!F34</f>
        <v>0</v>
      </c>
      <c r="BT54" s="87" t="s">
        <v>78</v>
      </c>
      <c r="BV54" s="87" t="s">
        <v>73</v>
      </c>
      <c r="BW54" s="87" t="s">
        <v>85</v>
      </c>
      <c r="BX54" s="87" t="s">
        <v>7</v>
      </c>
      <c r="CL54" s="87" t="s">
        <v>80</v>
      </c>
      <c r="CM54" s="87" t="s">
        <v>81</v>
      </c>
    </row>
    <row r="55" spans="1:91" s="5" customFormat="1" ht="22.5" customHeight="1">
      <c r="A55" s="78" t="s">
        <v>75</v>
      </c>
      <c r="B55" s="79"/>
      <c r="C55" s="80"/>
      <c r="D55" s="278">
        <v>6</v>
      </c>
      <c r="E55" s="278"/>
      <c r="F55" s="278"/>
      <c r="G55" s="278"/>
      <c r="H55" s="278"/>
      <c r="I55" s="81"/>
      <c r="J55" s="278" t="s">
        <v>86</v>
      </c>
      <c r="K55" s="278"/>
      <c r="L55" s="278"/>
      <c r="M55" s="278"/>
      <c r="N55" s="278"/>
      <c r="O55" s="278"/>
      <c r="P55" s="278"/>
      <c r="Q55" s="278"/>
      <c r="R55" s="278"/>
      <c r="S55" s="278"/>
      <c r="T55" s="278"/>
      <c r="U55" s="278"/>
      <c r="V55" s="278"/>
      <c r="W55" s="278"/>
      <c r="X55" s="278"/>
      <c r="Y55" s="278"/>
      <c r="Z55" s="278"/>
      <c r="AA55" s="278"/>
      <c r="AB55" s="278"/>
      <c r="AC55" s="278"/>
      <c r="AD55" s="278"/>
      <c r="AE55" s="278"/>
      <c r="AF55" s="278"/>
      <c r="AG55" s="276">
        <f>'006 - OBJEKT  A, II. PATR...'!J27</f>
        <v>0</v>
      </c>
      <c r="AH55" s="277"/>
      <c r="AI55" s="277"/>
      <c r="AJ55" s="277"/>
      <c r="AK55" s="277"/>
      <c r="AL55" s="277"/>
      <c r="AM55" s="277"/>
      <c r="AN55" s="276">
        <f t="shared" si="0"/>
        <v>0</v>
      </c>
      <c r="AO55" s="277"/>
      <c r="AP55" s="277"/>
      <c r="AQ55" s="82" t="s">
        <v>77</v>
      </c>
      <c r="AR55" s="79"/>
      <c r="AS55" s="83">
        <v>0</v>
      </c>
      <c r="AT55" s="84">
        <f t="shared" si="1"/>
        <v>0</v>
      </c>
      <c r="AU55" s="85" t="e">
        <f>'006 - OBJEKT  A, II. PATR...'!P78</f>
        <v>#REF!</v>
      </c>
      <c r="AV55" s="84">
        <f>'006 - OBJEKT  A, II. PATR...'!J30</f>
        <v>0</v>
      </c>
      <c r="AW55" s="84">
        <f>'006 - OBJEKT  A, II. PATR...'!J31</f>
        <v>0</v>
      </c>
      <c r="AX55" s="84">
        <f>'006 - OBJEKT  A, II. PATR...'!J32</f>
        <v>0</v>
      </c>
      <c r="AY55" s="84">
        <f>'006 - OBJEKT  A, II. PATR...'!J33</f>
        <v>0</v>
      </c>
      <c r="AZ55" s="84">
        <f>'006 - OBJEKT  A, II. PATR...'!F30</f>
        <v>0</v>
      </c>
      <c r="BA55" s="84">
        <f>'006 - OBJEKT  A, II. PATR...'!F31</f>
        <v>0</v>
      </c>
      <c r="BB55" s="84">
        <f>'006 - OBJEKT  A, II. PATR...'!F32</f>
        <v>0</v>
      </c>
      <c r="BC55" s="84">
        <f>'006 - OBJEKT  A, II. PATR...'!F33</f>
        <v>0</v>
      </c>
      <c r="BD55" s="86">
        <f>'006 - OBJEKT  A, II. PATR...'!F34</f>
        <v>0</v>
      </c>
      <c r="BT55" s="87" t="s">
        <v>78</v>
      </c>
      <c r="BV55" s="87" t="s">
        <v>73</v>
      </c>
      <c r="BW55" s="87" t="s">
        <v>87</v>
      </c>
      <c r="BX55" s="87" t="s">
        <v>7</v>
      </c>
      <c r="CL55" s="87" t="s">
        <v>80</v>
      </c>
      <c r="CM55" s="87" t="s">
        <v>81</v>
      </c>
    </row>
    <row r="56" spans="1:91" s="5" customFormat="1" ht="22.5" customHeight="1">
      <c r="A56" s="78" t="s">
        <v>75</v>
      </c>
      <c r="B56" s="79"/>
      <c r="C56" s="80"/>
      <c r="D56" s="278">
        <v>7</v>
      </c>
      <c r="E56" s="278"/>
      <c r="F56" s="278"/>
      <c r="G56" s="278"/>
      <c r="H56" s="278"/>
      <c r="I56" s="81"/>
      <c r="J56" s="278" t="s">
        <v>88</v>
      </c>
      <c r="K56" s="278"/>
      <c r="L56" s="278"/>
      <c r="M56" s="278"/>
      <c r="N56" s="278"/>
      <c r="O56" s="278"/>
      <c r="P56" s="278"/>
      <c r="Q56" s="278"/>
      <c r="R56" s="278"/>
      <c r="S56" s="278"/>
      <c r="T56" s="278"/>
      <c r="U56" s="278"/>
      <c r="V56" s="278"/>
      <c r="W56" s="278"/>
      <c r="X56" s="278"/>
      <c r="Y56" s="278"/>
      <c r="Z56" s="278"/>
      <c r="AA56" s="278"/>
      <c r="AB56" s="278"/>
      <c r="AC56" s="278"/>
      <c r="AD56" s="278"/>
      <c r="AE56" s="278"/>
      <c r="AF56" s="278"/>
      <c r="AG56" s="276">
        <f>'007 - OBJEKT  A, II. PATR...'!J27</f>
        <v>0</v>
      </c>
      <c r="AH56" s="277"/>
      <c r="AI56" s="277"/>
      <c r="AJ56" s="277"/>
      <c r="AK56" s="277"/>
      <c r="AL56" s="277"/>
      <c r="AM56" s="277"/>
      <c r="AN56" s="276">
        <f t="shared" si="0"/>
        <v>0</v>
      </c>
      <c r="AO56" s="277"/>
      <c r="AP56" s="277"/>
      <c r="AQ56" s="82" t="s">
        <v>77</v>
      </c>
      <c r="AR56" s="79"/>
      <c r="AS56" s="83">
        <v>0</v>
      </c>
      <c r="AT56" s="84">
        <f t="shared" si="1"/>
        <v>0</v>
      </c>
      <c r="AU56" s="85" t="e">
        <f>'007 - OBJEKT  A, II. PATR...'!P78</f>
        <v>#REF!</v>
      </c>
      <c r="AV56" s="84">
        <f>'007 - OBJEKT  A, II. PATR...'!J30</f>
        <v>0</v>
      </c>
      <c r="AW56" s="84">
        <f>'007 - OBJEKT  A, II. PATR...'!J31</f>
        <v>0</v>
      </c>
      <c r="AX56" s="84">
        <f>'007 - OBJEKT  A, II. PATR...'!J32</f>
        <v>0</v>
      </c>
      <c r="AY56" s="84">
        <f>'007 - OBJEKT  A, II. PATR...'!J33</f>
        <v>0</v>
      </c>
      <c r="AZ56" s="84">
        <f>'007 - OBJEKT  A, II. PATR...'!F30</f>
        <v>0</v>
      </c>
      <c r="BA56" s="84">
        <f>'007 - OBJEKT  A, II. PATR...'!F31</f>
        <v>0</v>
      </c>
      <c r="BB56" s="84">
        <f>'007 - OBJEKT  A, II. PATR...'!F32</f>
        <v>0</v>
      </c>
      <c r="BC56" s="84">
        <f>'007 - OBJEKT  A, II. PATR...'!F33</f>
        <v>0</v>
      </c>
      <c r="BD56" s="86">
        <f>'007 - OBJEKT  A, II. PATR...'!F34</f>
        <v>0</v>
      </c>
      <c r="BT56" s="87" t="s">
        <v>78</v>
      </c>
      <c r="BV56" s="87" t="s">
        <v>73</v>
      </c>
      <c r="BW56" s="87" t="s">
        <v>89</v>
      </c>
      <c r="BX56" s="87" t="s">
        <v>7</v>
      </c>
      <c r="CL56" s="87" t="s">
        <v>80</v>
      </c>
      <c r="CM56" s="87" t="s">
        <v>81</v>
      </c>
    </row>
    <row r="57" spans="1:91" s="5" customFormat="1" ht="22.5" customHeight="1">
      <c r="A57" s="78" t="s">
        <v>75</v>
      </c>
      <c r="B57" s="79"/>
      <c r="C57" s="80"/>
      <c r="D57" s="278">
        <v>8</v>
      </c>
      <c r="E57" s="278"/>
      <c r="F57" s="278"/>
      <c r="G57" s="278"/>
      <c r="H57" s="278"/>
      <c r="I57" s="81"/>
      <c r="J57" s="278" t="s">
        <v>90</v>
      </c>
      <c r="K57" s="278"/>
      <c r="L57" s="278"/>
      <c r="M57" s="278"/>
      <c r="N57" s="278"/>
      <c r="O57" s="278"/>
      <c r="P57" s="278"/>
      <c r="Q57" s="278"/>
      <c r="R57" s="278"/>
      <c r="S57" s="278"/>
      <c r="T57" s="278"/>
      <c r="U57" s="278"/>
      <c r="V57" s="278"/>
      <c r="W57" s="278"/>
      <c r="X57" s="278"/>
      <c r="Y57" s="278"/>
      <c r="Z57" s="278"/>
      <c r="AA57" s="278"/>
      <c r="AB57" s="278"/>
      <c r="AC57" s="278"/>
      <c r="AD57" s="278"/>
      <c r="AE57" s="278"/>
      <c r="AF57" s="278"/>
      <c r="AG57" s="276">
        <f>'008 - OBJEKT  A, II. PATR...'!J27</f>
        <v>0</v>
      </c>
      <c r="AH57" s="277"/>
      <c r="AI57" s="277"/>
      <c r="AJ57" s="277"/>
      <c r="AK57" s="277"/>
      <c r="AL57" s="277"/>
      <c r="AM57" s="277"/>
      <c r="AN57" s="276">
        <f t="shared" si="0"/>
        <v>0</v>
      </c>
      <c r="AO57" s="277"/>
      <c r="AP57" s="277"/>
      <c r="AQ57" s="82" t="s">
        <v>77</v>
      </c>
      <c r="AR57" s="79"/>
      <c r="AS57" s="83">
        <v>0</v>
      </c>
      <c r="AT57" s="84">
        <f t="shared" si="1"/>
        <v>0</v>
      </c>
      <c r="AU57" s="85" t="e">
        <f>'008 - OBJEKT  A, II. PATR...'!P78</f>
        <v>#REF!</v>
      </c>
      <c r="AV57" s="84">
        <f>'008 - OBJEKT  A, II. PATR...'!J30</f>
        <v>0</v>
      </c>
      <c r="AW57" s="84">
        <f>'008 - OBJEKT  A, II. PATR...'!J31</f>
        <v>0</v>
      </c>
      <c r="AX57" s="84">
        <f>'008 - OBJEKT  A, II. PATR...'!J32</f>
        <v>0</v>
      </c>
      <c r="AY57" s="84">
        <f>'008 - OBJEKT  A, II. PATR...'!J33</f>
        <v>0</v>
      </c>
      <c r="AZ57" s="84">
        <f>'008 - OBJEKT  A, II. PATR...'!F30</f>
        <v>0</v>
      </c>
      <c r="BA57" s="84">
        <f>'008 - OBJEKT  A, II. PATR...'!F31</f>
        <v>0</v>
      </c>
      <c r="BB57" s="84">
        <f>'008 - OBJEKT  A, II. PATR...'!F32</f>
        <v>0</v>
      </c>
      <c r="BC57" s="84">
        <f>'008 - OBJEKT  A, II. PATR...'!F33</f>
        <v>0</v>
      </c>
      <c r="BD57" s="86">
        <f>'008 - OBJEKT  A, II. PATR...'!F34</f>
        <v>0</v>
      </c>
      <c r="BT57" s="87" t="s">
        <v>78</v>
      </c>
      <c r="BV57" s="87" t="s">
        <v>73</v>
      </c>
      <c r="BW57" s="87" t="s">
        <v>91</v>
      </c>
      <c r="BX57" s="87" t="s">
        <v>7</v>
      </c>
      <c r="CL57" s="87" t="s">
        <v>80</v>
      </c>
      <c r="CM57" s="87" t="s">
        <v>81</v>
      </c>
    </row>
    <row r="58" spans="1:91" s="5" customFormat="1" ht="22.5" customHeight="1">
      <c r="A58" s="78" t="s">
        <v>75</v>
      </c>
      <c r="B58" s="79"/>
      <c r="C58" s="80"/>
      <c r="D58" s="278">
        <v>9</v>
      </c>
      <c r="E58" s="278"/>
      <c r="F58" s="278"/>
      <c r="G58" s="278"/>
      <c r="H58" s="278"/>
      <c r="I58" s="81"/>
      <c r="J58" s="278" t="s">
        <v>92</v>
      </c>
      <c r="K58" s="278"/>
      <c r="L58" s="278"/>
      <c r="M58" s="278"/>
      <c r="N58" s="278"/>
      <c r="O58" s="278"/>
      <c r="P58" s="278"/>
      <c r="Q58" s="278"/>
      <c r="R58" s="278"/>
      <c r="S58" s="278"/>
      <c r="T58" s="278"/>
      <c r="U58" s="278"/>
      <c r="V58" s="278"/>
      <c r="W58" s="278"/>
      <c r="X58" s="278"/>
      <c r="Y58" s="278"/>
      <c r="Z58" s="278"/>
      <c r="AA58" s="278"/>
      <c r="AB58" s="278"/>
      <c r="AC58" s="278"/>
      <c r="AD58" s="278"/>
      <c r="AE58" s="278"/>
      <c r="AF58" s="278"/>
      <c r="AG58" s="276">
        <f>'009 - OBJEKT  A, II. PATR...'!J27</f>
        <v>0</v>
      </c>
      <c r="AH58" s="277"/>
      <c r="AI58" s="277"/>
      <c r="AJ58" s="277"/>
      <c r="AK58" s="277"/>
      <c r="AL58" s="277"/>
      <c r="AM58" s="277"/>
      <c r="AN58" s="276">
        <f t="shared" si="0"/>
        <v>0</v>
      </c>
      <c r="AO58" s="277"/>
      <c r="AP58" s="277"/>
      <c r="AQ58" s="82" t="s">
        <v>77</v>
      </c>
      <c r="AR58" s="79"/>
      <c r="AS58" s="83">
        <v>0</v>
      </c>
      <c r="AT58" s="84">
        <f t="shared" si="1"/>
        <v>0</v>
      </c>
      <c r="AU58" s="85" t="e">
        <f>'009 - OBJEKT  A, II. PATR...'!P78</f>
        <v>#REF!</v>
      </c>
      <c r="AV58" s="84">
        <f>'009 - OBJEKT  A, II. PATR...'!J30</f>
        <v>0</v>
      </c>
      <c r="AW58" s="84">
        <f>'009 - OBJEKT  A, II. PATR...'!J31</f>
        <v>0</v>
      </c>
      <c r="AX58" s="84">
        <f>'009 - OBJEKT  A, II. PATR...'!J32</f>
        <v>0</v>
      </c>
      <c r="AY58" s="84">
        <f>'009 - OBJEKT  A, II. PATR...'!J33</f>
        <v>0</v>
      </c>
      <c r="AZ58" s="84">
        <f>'009 - OBJEKT  A, II. PATR...'!F30</f>
        <v>0</v>
      </c>
      <c r="BA58" s="84">
        <f>'009 - OBJEKT  A, II. PATR...'!F31</f>
        <v>0</v>
      </c>
      <c r="BB58" s="84">
        <f>'009 - OBJEKT  A, II. PATR...'!F32</f>
        <v>0</v>
      </c>
      <c r="BC58" s="84">
        <f>'009 - OBJEKT  A, II. PATR...'!F33</f>
        <v>0</v>
      </c>
      <c r="BD58" s="86">
        <f>'009 - OBJEKT  A, II. PATR...'!F34</f>
        <v>0</v>
      </c>
      <c r="BT58" s="87" t="s">
        <v>78</v>
      </c>
      <c r="BV58" s="87" t="s">
        <v>73</v>
      </c>
      <c r="BW58" s="87" t="s">
        <v>93</v>
      </c>
      <c r="BX58" s="87" t="s">
        <v>7</v>
      </c>
      <c r="CL58" s="87" t="s">
        <v>80</v>
      </c>
      <c r="CM58" s="87" t="s">
        <v>81</v>
      </c>
    </row>
    <row r="59" spans="1:91" s="5" customFormat="1" ht="22.5" customHeight="1">
      <c r="A59" s="78" t="s">
        <v>75</v>
      </c>
      <c r="B59" s="79"/>
      <c r="C59" s="80"/>
      <c r="D59" s="278">
        <v>10</v>
      </c>
      <c r="E59" s="278"/>
      <c r="F59" s="278"/>
      <c r="G59" s="278"/>
      <c r="H59" s="278"/>
      <c r="I59" s="81"/>
      <c r="J59" s="278" t="s">
        <v>94</v>
      </c>
      <c r="K59" s="278"/>
      <c r="L59" s="278"/>
      <c r="M59" s="278"/>
      <c r="N59" s="278"/>
      <c r="O59" s="278"/>
      <c r="P59" s="278"/>
      <c r="Q59" s="278"/>
      <c r="R59" s="278"/>
      <c r="S59" s="278"/>
      <c r="T59" s="278"/>
      <c r="U59" s="278"/>
      <c r="V59" s="278"/>
      <c r="W59" s="278"/>
      <c r="X59" s="278"/>
      <c r="Y59" s="278"/>
      <c r="Z59" s="278"/>
      <c r="AA59" s="278"/>
      <c r="AB59" s="278"/>
      <c r="AC59" s="278"/>
      <c r="AD59" s="278"/>
      <c r="AE59" s="278"/>
      <c r="AF59" s="278"/>
      <c r="AG59" s="276">
        <f>'010 - OBJEKT  A, II. PATR...'!J27</f>
        <v>0</v>
      </c>
      <c r="AH59" s="277"/>
      <c r="AI59" s="277"/>
      <c r="AJ59" s="277"/>
      <c r="AK59" s="277"/>
      <c r="AL59" s="277"/>
      <c r="AM59" s="277"/>
      <c r="AN59" s="276">
        <f t="shared" si="0"/>
        <v>0</v>
      </c>
      <c r="AO59" s="277"/>
      <c r="AP59" s="277"/>
      <c r="AQ59" s="82" t="s">
        <v>77</v>
      </c>
      <c r="AR59" s="79"/>
      <c r="AS59" s="83">
        <v>0</v>
      </c>
      <c r="AT59" s="84">
        <f t="shared" si="1"/>
        <v>0</v>
      </c>
      <c r="AU59" s="85" t="e">
        <f>'010 - OBJEKT  A, II. PATR...'!P78</f>
        <v>#REF!</v>
      </c>
      <c r="AV59" s="84">
        <f>'010 - OBJEKT  A, II. PATR...'!J30</f>
        <v>0</v>
      </c>
      <c r="AW59" s="84">
        <f>'010 - OBJEKT  A, II. PATR...'!J31</f>
        <v>0</v>
      </c>
      <c r="AX59" s="84">
        <f>'010 - OBJEKT  A, II. PATR...'!J32</f>
        <v>0</v>
      </c>
      <c r="AY59" s="84">
        <f>'010 - OBJEKT  A, II. PATR...'!J33</f>
        <v>0</v>
      </c>
      <c r="AZ59" s="84">
        <f>'010 - OBJEKT  A, II. PATR...'!F30</f>
        <v>0</v>
      </c>
      <c r="BA59" s="84">
        <f>'010 - OBJEKT  A, II. PATR...'!F31</f>
        <v>0</v>
      </c>
      <c r="BB59" s="84">
        <f>'010 - OBJEKT  A, II. PATR...'!F32</f>
        <v>0</v>
      </c>
      <c r="BC59" s="84">
        <f>'010 - OBJEKT  A, II. PATR...'!F33</f>
        <v>0</v>
      </c>
      <c r="BD59" s="86">
        <f>'010 - OBJEKT  A, II. PATR...'!F34</f>
        <v>0</v>
      </c>
      <c r="BT59" s="87" t="s">
        <v>78</v>
      </c>
      <c r="BV59" s="87" t="s">
        <v>73</v>
      </c>
      <c r="BW59" s="87" t="s">
        <v>95</v>
      </c>
      <c r="BX59" s="87" t="s">
        <v>7</v>
      </c>
      <c r="CL59" s="87" t="s">
        <v>80</v>
      </c>
      <c r="CM59" s="87" t="s">
        <v>81</v>
      </c>
    </row>
    <row r="60" spans="1:91" s="5" customFormat="1" ht="22.5" customHeight="1">
      <c r="A60" s="78" t="s">
        <v>75</v>
      </c>
      <c r="B60" s="79"/>
      <c r="C60" s="80"/>
      <c r="D60" s="278">
        <v>11</v>
      </c>
      <c r="E60" s="278"/>
      <c r="F60" s="278"/>
      <c r="G60" s="278"/>
      <c r="H60" s="278"/>
      <c r="I60" s="81"/>
      <c r="J60" s="278" t="s">
        <v>96</v>
      </c>
      <c r="K60" s="278"/>
      <c r="L60" s="278"/>
      <c r="M60" s="278"/>
      <c r="N60" s="278"/>
      <c r="O60" s="278"/>
      <c r="P60" s="278"/>
      <c r="Q60" s="278"/>
      <c r="R60" s="278"/>
      <c r="S60" s="278"/>
      <c r="T60" s="278"/>
      <c r="U60" s="278"/>
      <c r="V60" s="278"/>
      <c r="W60" s="278"/>
      <c r="X60" s="278"/>
      <c r="Y60" s="278"/>
      <c r="Z60" s="278"/>
      <c r="AA60" s="278"/>
      <c r="AB60" s="278"/>
      <c r="AC60" s="278"/>
      <c r="AD60" s="278"/>
      <c r="AE60" s="278"/>
      <c r="AF60" s="278"/>
      <c r="AG60" s="276">
        <f>'011 - OBJEKT  A, I. PATRO...'!J27</f>
        <v>0</v>
      </c>
      <c r="AH60" s="277"/>
      <c r="AI60" s="277"/>
      <c r="AJ60" s="277"/>
      <c r="AK60" s="277"/>
      <c r="AL60" s="277"/>
      <c r="AM60" s="277"/>
      <c r="AN60" s="276">
        <f t="shared" si="0"/>
        <v>0</v>
      </c>
      <c r="AO60" s="277"/>
      <c r="AP60" s="277"/>
      <c r="AQ60" s="82" t="s">
        <v>77</v>
      </c>
      <c r="AR60" s="79"/>
      <c r="AS60" s="83">
        <v>0</v>
      </c>
      <c r="AT60" s="84">
        <f t="shared" si="1"/>
        <v>0</v>
      </c>
      <c r="AU60" s="85" t="e">
        <f>'011 - OBJEKT  A, I. PATRO...'!P78</f>
        <v>#REF!</v>
      </c>
      <c r="AV60" s="84">
        <f>'011 - OBJEKT  A, I. PATRO...'!J30</f>
        <v>0</v>
      </c>
      <c r="AW60" s="84">
        <f>'011 - OBJEKT  A, I. PATRO...'!J31</f>
        <v>0</v>
      </c>
      <c r="AX60" s="84">
        <f>'011 - OBJEKT  A, I. PATRO...'!J32</f>
        <v>0</v>
      </c>
      <c r="AY60" s="84">
        <f>'011 - OBJEKT  A, I. PATRO...'!J33</f>
        <v>0</v>
      </c>
      <c r="AZ60" s="84">
        <f>'011 - OBJEKT  A, I. PATRO...'!F30</f>
        <v>0</v>
      </c>
      <c r="BA60" s="84">
        <f>'011 - OBJEKT  A, I. PATRO...'!F31</f>
        <v>0</v>
      </c>
      <c r="BB60" s="84">
        <f>'011 - OBJEKT  A, I. PATRO...'!F32</f>
        <v>0</v>
      </c>
      <c r="BC60" s="84">
        <f>'011 - OBJEKT  A, I. PATRO...'!F33</f>
        <v>0</v>
      </c>
      <c r="BD60" s="86">
        <f>'011 - OBJEKT  A, I. PATRO...'!F34</f>
        <v>0</v>
      </c>
      <c r="BT60" s="87" t="s">
        <v>78</v>
      </c>
      <c r="BV60" s="87" t="s">
        <v>73</v>
      </c>
      <c r="BW60" s="87" t="s">
        <v>97</v>
      </c>
      <c r="BX60" s="87" t="s">
        <v>7</v>
      </c>
      <c r="CL60" s="87" t="s">
        <v>80</v>
      </c>
      <c r="CM60" s="87" t="s">
        <v>81</v>
      </c>
    </row>
    <row r="61" spans="1:91" s="5" customFormat="1" ht="22.5" customHeight="1">
      <c r="A61" s="78" t="s">
        <v>75</v>
      </c>
      <c r="B61" s="79"/>
      <c r="C61" s="80"/>
      <c r="D61" s="278">
        <v>12</v>
      </c>
      <c r="E61" s="278"/>
      <c r="F61" s="278"/>
      <c r="G61" s="278"/>
      <c r="H61" s="278"/>
      <c r="I61" s="81"/>
      <c r="J61" s="278" t="s">
        <v>98</v>
      </c>
      <c r="K61" s="278"/>
      <c r="L61" s="278"/>
      <c r="M61" s="278"/>
      <c r="N61" s="278"/>
      <c r="O61" s="278"/>
      <c r="P61" s="278"/>
      <c r="Q61" s="278"/>
      <c r="R61" s="278"/>
      <c r="S61" s="278"/>
      <c r="T61" s="278"/>
      <c r="U61" s="278"/>
      <c r="V61" s="278"/>
      <c r="W61" s="278"/>
      <c r="X61" s="278"/>
      <c r="Y61" s="278"/>
      <c r="Z61" s="278"/>
      <c r="AA61" s="278"/>
      <c r="AB61" s="278"/>
      <c r="AC61" s="278"/>
      <c r="AD61" s="278"/>
      <c r="AE61" s="278"/>
      <c r="AF61" s="278"/>
      <c r="AG61" s="276">
        <f>'012 - OBJEKT  A, I. PATRO...'!J27</f>
        <v>0</v>
      </c>
      <c r="AH61" s="277"/>
      <c r="AI61" s="277"/>
      <c r="AJ61" s="277"/>
      <c r="AK61" s="277"/>
      <c r="AL61" s="277"/>
      <c r="AM61" s="277"/>
      <c r="AN61" s="276">
        <f t="shared" si="0"/>
        <v>0</v>
      </c>
      <c r="AO61" s="277"/>
      <c r="AP61" s="277"/>
      <c r="AQ61" s="82" t="s">
        <v>77</v>
      </c>
      <c r="AR61" s="79"/>
      <c r="AS61" s="83">
        <v>0</v>
      </c>
      <c r="AT61" s="84">
        <f t="shared" si="1"/>
        <v>0</v>
      </c>
      <c r="AU61" s="85" t="e">
        <f>'012 - OBJEKT  A, I. PATRO...'!P78</f>
        <v>#REF!</v>
      </c>
      <c r="AV61" s="84">
        <f>'012 - OBJEKT  A, I. PATRO...'!J30</f>
        <v>0</v>
      </c>
      <c r="AW61" s="84">
        <f>'012 - OBJEKT  A, I. PATRO...'!J31</f>
        <v>0</v>
      </c>
      <c r="AX61" s="84">
        <f>'012 - OBJEKT  A, I. PATRO...'!J32</f>
        <v>0</v>
      </c>
      <c r="AY61" s="84">
        <f>'012 - OBJEKT  A, I. PATRO...'!J33</f>
        <v>0</v>
      </c>
      <c r="AZ61" s="84">
        <f>'012 - OBJEKT  A, I. PATRO...'!F30</f>
        <v>0</v>
      </c>
      <c r="BA61" s="84">
        <f>'012 - OBJEKT  A, I. PATRO...'!F31</f>
        <v>0</v>
      </c>
      <c r="BB61" s="84">
        <f>'012 - OBJEKT  A, I. PATRO...'!F32</f>
        <v>0</v>
      </c>
      <c r="BC61" s="84">
        <f>'012 - OBJEKT  A, I. PATRO...'!F33</f>
        <v>0</v>
      </c>
      <c r="BD61" s="86">
        <f>'012 - OBJEKT  A, I. PATRO...'!F34</f>
        <v>0</v>
      </c>
      <c r="BT61" s="87" t="s">
        <v>78</v>
      </c>
      <c r="BV61" s="87" t="s">
        <v>73</v>
      </c>
      <c r="BW61" s="87" t="s">
        <v>99</v>
      </c>
      <c r="BX61" s="87" t="s">
        <v>7</v>
      </c>
      <c r="CL61" s="87" t="s">
        <v>80</v>
      </c>
      <c r="CM61" s="87" t="s">
        <v>81</v>
      </c>
    </row>
    <row r="62" spans="1:91" s="5" customFormat="1" ht="22.5" customHeight="1">
      <c r="A62" s="78" t="s">
        <v>75</v>
      </c>
      <c r="B62" s="79"/>
      <c r="C62" s="80"/>
      <c r="D62" s="278">
        <v>13</v>
      </c>
      <c r="E62" s="278"/>
      <c r="F62" s="278"/>
      <c r="G62" s="278"/>
      <c r="H62" s="278"/>
      <c r="I62" s="81"/>
      <c r="J62" s="278" t="s">
        <v>100</v>
      </c>
      <c r="K62" s="278"/>
      <c r="L62" s="278"/>
      <c r="M62" s="278"/>
      <c r="N62" s="278"/>
      <c r="O62" s="278"/>
      <c r="P62" s="278"/>
      <c r="Q62" s="278"/>
      <c r="R62" s="278"/>
      <c r="S62" s="278"/>
      <c r="T62" s="278"/>
      <c r="U62" s="278"/>
      <c r="V62" s="278"/>
      <c r="W62" s="278"/>
      <c r="X62" s="278"/>
      <c r="Y62" s="278"/>
      <c r="Z62" s="278"/>
      <c r="AA62" s="278"/>
      <c r="AB62" s="278"/>
      <c r="AC62" s="278"/>
      <c r="AD62" s="278"/>
      <c r="AE62" s="278"/>
      <c r="AF62" s="278"/>
      <c r="AG62" s="276">
        <f>'013 - OBJEKT  B, I. PATRO...'!J27</f>
        <v>0</v>
      </c>
      <c r="AH62" s="277"/>
      <c r="AI62" s="277"/>
      <c r="AJ62" s="277"/>
      <c r="AK62" s="277"/>
      <c r="AL62" s="277"/>
      <c r="AM62" s="277"/>
      <c r="AN62" s="276">
        <f t="shared" si="0"/>
        <v>0</v>
      </c>
      <c r="AO62" s="277"/>
      <c r="AP62" s="277"/>
      <c r="AQ62" s="82" t="s">
        <v>77</v>
      </c>
      <c r="AR62" s="79"/>
      <c r="AS62" s="83">
        <v>0</v>
      </c>
      <c r="AT62" s="84">
        <f t="shared" si="1"/>
        <v>0</v>
      </c>
      <c r="AU62" s="85" t="e">
        <f>'013 - OBJEKT  B, I. PATRO...'!P78</f>
        <v>#REF!</v>
      </c>
      <c r="AV62" s="84">
        <f>'013 - OBJEKT  B, I. PATRO...'!J30</f>
        <v>0</v>
      </c>
      <c r="AW62" s="84">
        <f>'013 - OBJEKT  B, I. PATRO...'!J31</f>
        <v>0</v>
      </c>
      <c r="AX62" s="84">
        <f>'013 - OBJEKT  B, I. PATRO...'!J32</f>
        <v>0</v>
      </c>
      <c r="AY62" s="84">
        <f>'013 - OBJEKT  B, I. PATRO...'!J33</f>
        <v>0</v>
      </c>
      <c r="AZ62" s="84">
        <f>'013 - OBJEKT  B, I. PATRO...'!F30</f>
        <v>0</v>
      </c>
      <c r="BA62" s="84">
        <f>'013 - OBJEKT  B, I. PATRO...'!F31</f>
        <v>0</v>
      </c>
      <c r="BB62" s="84">
        <f>'013 - OBJEKT  B, I. PATRO...'!F32</f>
        <v>0</v>
      </c>
      <c r="BC62" s="84">
        <f>'013 - OBJEKT  B, I. PATRO...'!F33</f>
        <v>0</v>
      </c>
      <c r="BD62" s="86">
        <f>'013 - OBJEKT  B, I. PATRO...'!F34</f>
        <v>0</v>
      </c>
      <c r="BT62" s="87" t="s">
        <v>78</v>
      </c>
      <c r="BV62" s="87" t="s">
        <v>73</v>
      </c>
      <c r="BW62" s="87" t="s">
        <v>101</v>
      </c>
      <c r="BX62" s="87" t="s">
        <v>7</v>
      </c>
      <c r="CL62" s="87" t="s">
        <v>80</v>
      </c>
      <c r="CM62" s="87" t="s">
        <v>81</v>
      </c>
    </row>
    <row r="63" spans="1:91" s="5" customFormat="1" ht="22.5" customHeight="1">
      <c r="A63" s="78" t="s">
        <v>75</v>
      </c>
      <c r="B63" s="79"/>
      <c r="C63" s="80"/>
      <c r="D63" s="278">
        <v>14</v>
      </c>
      <c r="E63" s="278"/>
      <c r="F63" s="278"/>
      <c r="G63" s="278"/>
      <c r="H63" s="278"/>
      <c r="I63" s="81"/>
      <c r="J63" s="278" t="s">
        <v>102</v>
      </c>
      <c r="K63" s="278"/>
      <c r="L63" s="278"/>
      <c r="M63" s="278"/>
      <c r="N63" s="278"/>
      <c r="O63" s="278"/>
      <c r="P63" s="278"/>
      <c r="Q63" s="278"/>
      <c r="R63" s="278"/>
      <c r="S63" s="278"/>
      <c r="T63" s="278"/>
      <c r="U63" s="278"/>
      <c r="V63" s="278"/>
      <c r="W63" s="278"/>
      <c r="X63" s="278"/>
      <c r="Y63" s="278"/>
      <c r="Z63" s="278"/>
      <c r="AA63" s="278"/>
      <c r="AB63" s="278"/>
      <c r="AC63" s="278"/>
      <c r="AD63" s="278"/>
      <c r="AE63" s="278"/>
      <c r="AF63" s="278"/>
      <c r="AG63" s="276">
        <f>'014 - OBJEKT  B, I. PATRO...'!J27</f>
        <v>0</v>
      </c>
      <c r="AH63" s="277"/>
      <c r="AI63" s="277"/>
      <c r="AJ63" s="277"/>
      <c r="AK63" s="277"/>
      <c r="AL63" s="277"/>
      <c r="AM63" s="277"/>
      <c r="AN63" s="276">
        <f t="shared" si="0"/>
        <v>0</v>
      </c>
      <c r="AO63" s="277"/>
      <c r="AP63" s="277"/>
      <c r="AQ63" s="82" t="s">
        <v>77</v>
      </c>
      <c r="AR63" s="79"/>
      <c r="AS63" s="83">
        <v>0</v>
      </c>
      <c r="AT63" s="84">
        <f t="shared" si="1"/>
        <v>0</v>
      </c>
      <c r="AU63" s="85" t="e">
        <f>'014 - OBJEKT  B, I. PATRO...'!P78</f>
        <v>#REF!</v>
      </c>
      <c r="AV63" s="84">
        <f>'014 - OBJEKT  B, I. PATRO...'!J30</f>
        <v>0</v>
      </c>
      <c r="AW63" s="84">
        <f>'014 - OBJEKT  B, I. PATRO...'!J31</f>
        <v>0</v>
      </c>
      <c r="AX63" s="84">
        <f>'014 - OBJEKT  B, I. PATRO...'!J32</f>
        <v>0</v>
      </c>
      <c r="AY63" s="84">
        <f>'014 - OBJEKT  B, I. PATRO...'!J33</f>
        <v>0</v>
      </c>
      <c r="AZ63" s="84">
        <f>'014 - OBJEKT  B, I. PATRO...'!F30</f>
        <v>0</v>
      </c>
      <c r="BA63" s="84">
        <f>'014 - OBJEKT  B, I. PATRO...'!F31</f>
        <v>0</v>
      </c>
      <c r="BB63" s="84">
        <f>'014 - OBJEKT  B, I. PATRO...'!F32</f>
        <v>0</v>
      </c>
      <c r="BC63" s="84">
        <f>'014 - OBJEKT  B, I. PATRO...'!F33</f>
        <v>0</v>
      </c>
      <c r="BD63" s="86">
        <f>'014 - OBJEKT  B, I. PATRO...'!F34</f>
        <v>0</v>
      </c>
      <c r="BT63" s="87" t="s">
        <v>78</v>
      </c>
      <c r="BV63" s="87" t="s">
        <v>73</v>
      </c>
      <c r="BW63" s="87" t="s">
        <v>103</v>
      </c>
      <c r="BX63" s="87" t="s">
        <v>7</v>
      </c>
      <c r="CL63" s="87" t="s">
        <v>80</v>
      </c>
      <c r="CM63" s="87" t="s">
        <v>81</v>
      </c>
    </row>
    <row r="64" spans="1:91" s="5" customFormat="1" ht="22.5" customHeight="1">
      <c r="A64" s="78" t="s">
        <v>75</v>
      </c>
      <c r="B64" s="79"/>
      <c r="C64" s="80"/>
      <c r="D64" s="278">
        <v>15</v>
      </c>
      <c r="E64" s="278"/>
      <c r="F64" s="278"/>
      <c r="G64" s="278"/>
      <c r="H64" s="278"/>
      <c r="I64" s="81"/>
      <c r="J64" s="278" t="s">
        <v>104</v>
      </c>
      <c r="K64" s="278"/>
      <c r="L64" s="278"/>
      <c r="M64" s="278"/>
      <c r="N64" s="278"/>
      <c r="O64" s="278"/>
      <c r="P64" s="278"/>
      <c r="Q64" s="278"/>
      <c r="R64" s="278"/>
      <c r="S64" s="278"/>
      <c r="T64" s="278"/>
      <c r="U64" s="278"/>
      <c r="V64" s="278"/>
      <c r="W64" s="278"/>
      <c r="X64" s="278"/>
      <c r="Y64" s="278"/>
      <c r="Z64" s="278"/>
      <c r="AA64" s="278"/>
      <c r="AB64" s="278"/>
      <c r="AC64" s="278"/>
      <c r="AD64" s="278"/>
      <c r="AE64" s="278"/>
      <c r="AF64" s="278"/>
      <c r="AG64" s="276">
        <f>'015 - OBJEKT  B, I. PATRO...'!J27</f>
        <v>0</v>
      </c>
      <c r="AH64" s="277"/>
      <c r="AI64" s="277"/>
      <c r="AJ64" s="277"/>
      <c r="AK64" s="277"/>
      <c r="AL64" s="277"/>
      <c r="AM64" s="277"/>
      <c r="AN64" s="276">
        <f t="shared" si="0"/>
        <v>0</v>
      </c>
      <c r="AO64" s="277"/>
      <c r="AP64" s="277"/>
      <c r="AQ64" s="82" t="s">
        <v>77</v>
      </c>
      <c r="AR64" s="79"/>
      <c r="AS64" s="83">
        <v>0</v>
      </c>
      <c r="AT64" s="84">
        <f t="shared" si="1"/>
        <v>0</v>
      </c>
      <c r="AU64" s="85" t="e">
        <f>'015 - OBJEKT  B, I. PATRO...'!P78</f>
        <v>#REF!</v>
      </c>
      <c r="AV64" s="84">
        <f>'015 - OBJEKT  B, I. PATRO...'!J30</f>
        <v>0</v>
      </c>
      <c r="AW64" s="84">
        <f>'015 - OBJEKT  B, I. PATRO...'!J31</f>
        <v>0</v>
      </c>
      <c r="AX64" s="84">
        <f>'015 - OBJEKT  B, I. PATRO...'!J32</f>
        <v>0</v>
      </c>
      <c r="AY64" s="84">
        <f>'015 - OBJEKT  B, I. PATRO...'!J33</f>
        <v>0</v>
      </c>
      <c r="AZ64" s="84">
        <f>'015 - OBJEKT  B, I. PATRO...'!F30</f>
        <v>0</v>
      </c>
      <c r="BA64" s="84">
        <f>'015 - OBJEKT  B, I. PATRO...'!F31</f>
        <v>0</v>
      </c>
      <c r="BB64" s="84">
        <f>'015 - OBJEKT  B, I. PATRO...'!F32</f>
        <v>0</v>
      </c>
      <c r="BC64" s="84">
        <f>'015 - OBJEKT  B, I. PATRO...'!F33</f>
        <v>0</v>
      </c>
      <c r="BD64" s="86">
        <f>'015 - OBJEKT  B, I. PATRO...'!F34</f>
        <v>0</v>
      </c>
      <c r="BT64" s="87" t="s">
        <v>78</v>
      </c>
      <c r="BV64" s="87" t="s">
        <v>73</v>
      </c>
      <c r="BW64" s="87" t="s">
        <v>105</v>
      </c>
      <c r="BX64" s="87" t="s">
        <v>7</v>
      </c>
      <c r="CL64" s="87" t="s">
        <v>80</v>
      </c>
      <c r="CM64" s="87" t="s">
        <v>81</v>
      </c>
    </row>
    <row r="65" spans="1:91" s="5" customFormat="1" ht="22.5" customHeight="1">
      <c r="A65" s="78" t="s">
        <v>75</v>
      </c>
      <c r="B65" s="79"/>
      <c r="C65" s="80"/>
      <c r="D65" s="278">
        <v>16</v>
      </c>
      <c r="E65" s="278"/>
      <c r="F65" s="278"/>
      <c r="G65" s="278"/>
      <c r="H65" s="278"/>
      <c r="I65" s="81"/>
      <c r="J65" s="278" t="s">
        <v>106</v>
      </c>
      <c r="K65" s="278"/>
      <c r="L65" s="278"/>
      <c r="M65" s="278"/>
      <c r="N65" s="278"/>
      <c r="O65" s="278"/>
      <c r="P65" s="278"/>
      <c r="Q65" s="278"/>
      <c r="R65" s="278"/>
      <c r="S65" s="278"/>
      <c r="T65" s="278"/>
      <c r="U65" s="278"/>
      <c r="V65" s="278"/>
      <c r="W65" s="278"/>
      <c r="X65" s="278"/>
      <c r="Y65" s="278"/>
      <c r="Z65" s="278"/>
      <c r="AA65" s="278"/>
      <c r="AB65" s="278"/>
      <c r="AC65" s="278"/>
      <c r="AD65" s="278"/>
      <c r="AE65" s="278"/>
      <c r="AF65" s="278"/>
      <c r="AG65" s="276">
        <f>'016 - OBJEKT  B, I. PATRO...'!J27</f>
        <v>0</v>
      </c>
      <c r="AH65" s="277"/>
      <c r="AI65" s="277"/>
      <c r="AJ65" s="277"/>
      <c r="AK65" s="277"/>
      <c r="AL65" s="277"/>
      <c r="AM65" s="277"/>
      <c r="AN65" s="276">
        <f t="shared" si="0"/>
        <v>0</v>
      </c>
      <c r="AO65" s="277"/>
      <c r="AP65" s="277"/>
      <c r="AQ65" s="82" t="s">
        <v>77</v>
      </c>
      <c r="AR65" s="79"/>
      <c r="AS65" s="83">
        <v>0</v>
      </c>
      <c r="AT65" s="84">
        <f t="shared" si="1"/>
        <v>0</v>
      </c>
      <c r="AU65" s="85" t="e">
        <f>'016 - OBJEKT  B, I. PATRO...'!P78</f>
        <v>#REF!</v>
      </c>
      <c r="AV65" s="84">
        <f>'016 - OBJEKT  B, I. PATRO...'!J30</f>
        <v>0</v>
      </c>
      <c r="AW65" s="84">
        <f>'016 - OBJEKT  B, I. PATRO...'!J31</f>
        <v>0</v>
      </c>
      <c r="AX65" s="84">
        <f>'016 - OBJEKT  B, I. PATRO...'!J32</f>
        <v>0</v>
      </c>
      <c r="AY65" s="84">
        <f>'016 - OBJEKT  B, I. PATRO...'!J33</f>
        <v>0</v>
      </c>
      <c r="AZ65" s="84">
        <f>'016 - OBJEKT  B, I. PATRO...'!F30</f>
        <v>0</v>
      </c>
      <c r="BA65" s="84">
        <f>'016 - OBJEKT  B, I. PATRO...'!F31</f>
        <v>0</v>
      </c>
      <c r="BB65" s="84">
        <f>'016 - OBJEKT  B, I. PATRO...'!F32</f>
        <v>0</v>
      </c>
      <c r="BC65" s="84">
        <f>'016 - OBJEKT  B, I. PATRO...'!F33</f>
        <v>0</v>
      </c>
      <c r="BD65" s="86">
        <f>'016 - OBJEKT  B, I. PATRO...'!F34</f>
        <v>0</v>
      </c>
      <c r="BT65" s="87" t="s">
        <v>78</v>
      </c>
      <c r="BV65" s="87" t="s">
        <v>73</v>
      </c>
      <c r="BW65" s="87" t="s">
        <v>107</v>
      </c>
      <c r="BX65" s="87" t="s">
        <v>7</v>
      </c>
      <c r="CL65" s="87" t="s">
        <v>80</v>
      </c>
      <c r="CM65" s="87" t="s">
        <v>81</v>
      </c>
    </row>
    <row r="66" spans="1:91" s="5" customFormat="1" ht="22.5" customHeight="1">
      <c r="A66" s="78" t="s">
        <v>75</v>
      </c>
      <c r="B66" s="79"/>
      <c r="C66" s="80"/>
      <c r="D66" s="278">
        <v>17</v>
      </c>
      <c r="E66" s="278"/>
      <c r="F66" s="278"/>
      <c r="G66" s="278"/>
      <c r="H66" s="278"/>
      <c r="I66" s="81"/>
      <c r="J66" s="278" t="s">
        <v>108</v>
      </c>
      <c r="K66" s="278"/>
      <c r="L66" s="278"/>
      <c r="M66" s="278"/>
      <c r="N66" s="278"/>
      <c r="O66" s="278"/>
      <c r="P66" s="278"/>
      <c r="Q66" s="278"/>
      <c r="R66" s="278"/>
      <c r="S66" s="278"/>
      <c r="T66" s="278"/>
      <c r="U66" s="278"/>
      <c r="V66" s="278"/>
      <c r="W66" s="278"/>
      <c r="X66" s="278"/>
      <c r="Y66" s="278"/>
      <c r="Z66" s="278"/>
      <c r="AA66" s="278"/>
      <c r="AB66" s="278"/>
      <c r="AC66" s="278"/>
      <c r="AD66" s="278"/>
      <c r="AE66" s="278"/>
      <c r="AF66" s="278"/>
      <c r="AG66" s="276">
        <f>'017 - OBJEKT  B, I. PATRO...'!J27</f>
        <v>0</v>
      </c>
      <c r="AH66" s="277"/>
      <c r="AI66" s="277"/>
      <c r="AJ66" s="277"/>
      <c r="AK66" s="277"/>
      <c r="AL66" s="277"/>
      <c r="AM66" s="277"/>
      <c r="AN66" s="276">
        <f t="shared" si="0"/>
        <v>0</v>
      </c>
      <c r="AO66" s="277"/>
      <c r="AP66" s="277"/>
      <c r="AQ66" s="82" t="s">
        <v>77</v>
      </c>
      <c r="AR66" s="79"/>
      <c r="AS66" s="83">
        <v>0</v>
      </c>
      <c r="AT66" s="84">
        <f t="shared" si="1"/>
        <v>0</v>
      </c>
      <c r="AU66" s="85" t="e">
        <f>'017 - OBJEKT  B, I. PATRO...'!P78</f>
        <v>#REF!</v>
      </c>
      <c r="AV66" s="84">
        <f>'017 - OBJEKT  B, I. PATRO...'!J30</f>
        <v>0</v>
      </c>
      <c r="AW66" s="84">
        <f>'017 - OBJEKT  B, I. PATRO...'!J31</f>
        <v>0</v>
      </c>
      <c r="AX66" s="84">
        <f>'017 - OBJEKT  B, I. PATRO...'!J32</f>
        <v>0</v>
      </c>
      <c r="AY66" s="84">
        <f>'017 - OBJEKT  B, I. PATRO...'!J33</f>
        <v>0</v>
      </c>
      <c r="AZ66" s="84">
        <f>'017 - OBJEKT  B, I. PATRO...'!F30</f>
        <v>0</v>
      </c>
      <c r="BA66" s="84">
        <f>'017 - OBJEKT  B, I. PATRO...'!F31</f>
        <v>0</v>
      </c>
      <c r="BB66" s="84">
        <f>'017 - OBJEKT  B, I. PATRO...'!F32</f>
        <v>0</v>
      </c>
      <c r="BC66" s="84">
        <f>'017 - OBJEKT  B, I. PATRO...'!F33</f>
        <v>0</v>
      </c>
      <c r="BD66" s="86">
        <f>'017 - OBJEKT  B, I. PATRO...'!F34</f>
        <v>0</v>
      </c>
      <c r="BT66" s="87" t="s">
        <v>78</v>
      </c>
      <c r="BV66" s="87" t="s">
        <v>73</v>
      </c>
      <c r="BW66" s="87" t="s">
        <v>109</v>
      </c>
      <c r="BX66" s="87" t="s">
        <v>7</v>
      </c>
      <c r="CL66" s="87" t="s">
        <v>80</v>
      </c>
      <c r="CM66" s="87" t="s">
        <v>81</v>
      </c>
    </row>
    <row r="67" spans="1:91" s="5" customFormat="1" ht="22.5" customHeight="1">
      <c r="A67" s="78" t="s">
        <v>75</v>
      </c>
      <c r="B67" s="79"/>
      <c r="C67" s="80"/>
      <c r="D67" s="278">
        <v>18</v>
      </c>
      <c r="E67" s="278"/>
      <c r="F67" s="278"/>
      <c r="G67" s="278"/>
      <c r="H67" s="278"/>
      <c r="I67" s="81"/>
      <c r="J67" s="278" t="s">
        <v>110</v>
      </c>
      <c r="K67" s="278"/>
      <c r="L67" s="278"/>
      <c r="M67" s="278"/>
      <c r="N67" s="278"/>
      <c r="O67" s="278"/>
      <c r="P67" s="278"/>
      <c r="Q67" s="278"/>
      <c r="R67" s="278"/>
      <c r="S67" s="278"/>
      <c r="T67" s="278"/>
      <c r="U67" s="278"/>
      <c r="V67" s="278"/>
      <c r="W67" s="278"/>
      <c r="X67" s="278"/>
      <c r="Y67" s="278"/>
      <c r="Z67" s="278"/>
      <c r="AA67" s="278"/>
      <c r="AB67" s="278"/>
      <c r="AC67" s="278"/>
      <c r="AD67" s="278"/>
      <c r="AE67" s="278"/>
      <c r="AF67" s="278"/>
      <c r="AG67" s="276">
        <f>'018 - OBJEKT  B, I. PATRO...'!J27</f>
        <v>0</v>
      </c>
      <c r="AH67" s="277"/>
      <c r="AI67" s="277"/>
      <c r="AJ67" s="277"/>
      <c r="AK67" s="277"/>
      <c r="AL67" s="277"/>
      <c r="AM67" s="277"/>
      <c r="AN67" s="276">
        <f t="shared" si="0"/>
        <v>0</v>
      </c>
      <c r="AO67" s="277"/>
      <c r="AP67" s="277"/>
      <c r="AQ67" s="82" t="s">
        <v>77</v>
      </c>
      <c r="AR67" s="79"/>
      <c r="AS67" s="83">
        <v>0</v>
      </c>
      <c r="AT67" s="84">
        <f t="shared" si="1"/>
        <v>0</v>
      </c>
      <c r="AU67" s="85" t="e">
        <f>'018 - OBJEKT  B, I. PATRO...'!P78</f>
        <v>#REF!</v>
      </c>
      <c r="AV67" s="84">
        <f>'018 - OBJEKT  B, I. PATRO...'!J30</f>
        <v>0</v>
      </c>
      <c r="AW67" s="84">
        <f>'018 - OBJEKT  B, I. PATRO...'!J31</f>
        <v>0</v>
      </c>
      <c r="AX67" s="84">
        <f>'018 - OBJEKT  B, I. PATRO...'!J32</f>
        <v>0</v>
      </c>
      <c r="AY67" s="84">
        <f>'018 - OBJEKT  B, I. PATRO...'!J33</f>
        <v>0</v>
      </c>
      <c r="AZ67" s="84">
        <f>'018 - OBJEKT  B, I. PATRO...'!F30</f>
        <v>0</v>
      </c>
      <c r="BA67" s="84">
        <f>'018 - OBJEKT  B, I. PATRO...'!F31</f>
        <v>0</v>
      </c>
      <c r="BB67" s="84">
        <f>'018 - OBJEKT  B, I. PATRO...'!F32</f>
        <v>0</v>
      </c>
      <c r="BC67" s="84">
        <f>'018 - OBJEKT  B, I. PATRO...'!F33</f>
        <v>0</v>
      </c>
      <c r="BD67" s="86">
        <f>'018 - OBJEKT  B, I. PATRO...'!F34</f>
        <v>0</v>
      </c>
      <c r="BT67" s="87" t="s">
        <v>78</v>
      </c>
      <c r="BV67" s="87" t="s">
        <v>73</v>
      </c>
      <c r="BW67" s="87" t="s">
        <v>111</v>
      </c>
      <c r="BX67" s="87" t="s">
        <v>7</v>
      </c>
      <c r="CL67" s="87" t="s">
        <v>80</v>
      </c>
      <c r="CM67" s="87" t="s">
        <v>81</v>
      </c>
    </row>
    <row r="68" spans="1:91" s="5" customFormat="1" ht="22.5" customHeight="1">
      <c r="A68" s="78" t="s">
        <v>75</v>
      </c>
      <c r="B68" s="79"/>
      <c r="C68" s="80"/>
      <c r="D68" s="278">
        <v>19</v>
      </c>
      <c r="E68" s="278"/>
      <c r="F68" s="278"/>
      <c r="G68" s="278"/>
      <c r="H68" s="278"/>
      <c r="I68" s="81"/>
      <c r="J68" s="278" t="s">
        <v>112</v>
      </c>
      <c r="K68" s="278"/>
      <c r="L68" s="278"/>
      <c r="M68" s="278"/>
      <c r="N68" s="278"/>
      <c r="O68" s="278"/>
      <c r="P68" s="278"/>
      <c r="Q68" s="278"/>
      <c r="R68" s="278"/>
      <c r="S68" s="278"/>
      <c r="T68" s="278"/>
      <c r="U68" s="278"/>
      <c r="V68" s="278"/>
      <c r="W68" s="278"/>
      <c r="X68" s="278"/>
      <c r="Y68" s="278"/>
      <c r="Z68" s="278"/>
      <c r="AA68" s="278"/>
      <c r="AB68" s="278"/>
      <c r="AC68" s="278"/>
      <c r="AD68" s="278"/>
      <c r="AE68" s="278"/>
      <c r="AF68" s="278"/>
      <c r="AG68" s="276">
        <f>'019 - OBJEKT  B, I. PATRO...'!J27</f>
        <v>0</v>
      </c>
      <c r="AH68" s="277"/>
      <c r="AI68" s="277"/>
      <c r="AJ68" s="277"/>
      <c r="AK68" s="277"/>
      <c r="AL68" s="277"/>
      <c r="AM68" s="277"/>
      <c r="AN68" s="276">
        <f t="shared" si="0"/>
        <v>0</v>
      </c>
      <c r="AO68" s="277"/>
      <c r="AP68" s="277"/>
      <c r="AQ68" s="82" t="s">
        <v>77</v>
      </c>
      <c r="AR68" s="79"/>
      <c r="AS68" s="83">
        <v>0</v>
      </c>
      <c r="AT68" s="84">
        <f t="shared" si="1"/>
        <v>0</v>
      </c>
      <c r="AU68" s="85" t="e">
        <f>'019 - OBJEKT  B, I. PATRO...'!P78</f>
        <v>#REF!</v>
      </c>
      <c r="AV68" s="84">
        <f>'019 - OBJEKT  B, I. PATRO...'!J30</f>
        <v>0</v>
      </c>
      <c r="AW68" s="84">
        <f>'019 - OBJEKT  B, I. PATRO...'!J31</f>
        <v>0</v>
      </c>
      <c r="AX68" s="84">
        <f>'019 - OBJEKT  B, I. PATRO...'!J32</f>
        <v>0</v>
      </c>
      <c r="AY68" s="84">
        <f>'019 - OBJEKT  B, I. PATRO...'!J33</f>
        <v>0</v>
      </c>
      <c r="AZ68" s="84">
        <f>'019 - OBJEKT  B, I. PATRO...'!F30</f>
        <v>0</v>
      </c>
      <c r="BA68" s="84">
        <f>'019 - OBJEKT  B, I. PATRO...'!F31</f>
        <v>0</v>
      </c>
      <c r="BB68" s="84">
        <f>'019 - OBJEKT  B, I. PATRO...'!F32</f>
        <v>0</v>
      </c>
      <c r="BC68" s="84">
        <f>'019 - OBJEKT  B, I. PATRO...'!F33</f>
        <v>0</v>
      </c>
      <c r="BD68" s="86">
        <f>'019 - OBJEKT  B, I. PATRO...'!F34</f>
        <v>0</v>
      </c>
      <c r="BT68" s="87" t="s">
        <v>78</v>
      </c>
      <c r="BV68" s="87" t="s">
        <v>73</v>
      </c>
      <c r="BW68" s="87" t="s">
        <v>113</v>
      </c>
      <c r="BX68" s="87" t="s">
        <v>7</v>
      </c>
      <c r="CL68" s="87" t="s">
        <v>80</v>
      </c>
      <c r="CM68" s="87" t="s">
        <v>81</v>
      </c>
    </row>
    <row r="69" spans="1:91" s="5" customFormat="1" ht="22.5" customHeight="1">
      <c r="A69" s="78" t="s">
        <v>75</v>
      </c>
      <c r="B69" s="79"/>
      <c r="C69" s="80"/>
      <c r="D69" s="278">
        <v>20</v>
      </c>
      <c r="E69" s="278"/>
      <c r="F69" s="278"/>
      <c r="G69" s="278"/>
      <c r="H69" s="278"/>
      <c r="I69" s="81"/>
      <c r="J69" s="278" t="s">
        <v>114</v>
      </c>
      <c r="K69" s="278"/>
      <c r="L69" s="278"/>
      <c r="M69" s="278"/>
      <c r="N69" s="278"/>
      <c r="O69" s="278"/>
      <c r="P69" s="278"/>
      <c r="Q69" s="278"/>
      <c r="R69" s="278"/>
      <c r="S69" s="278"/>
      <c r="T69" s="278"/>
      <c r="U69" s="278"/>
      <c r="V69" s="278"/>
      <c r="W69" s="278"/>
      <c r="X69" s="278"/>
      <c r="Y69" s="278"/>
      <c r="Z69" s="278"/>
      <c r="AA69" s="278"/>
      <c r="AB69" s="278"/>
      <c r="AC69" s="278"/>
      <c r="AD69" s="278"/>
      <c r="AE69" s="278"/>
      <c r="AF69" s="278"/>
      <c r="AG69" s="276">
        <f>'020 - OBJEKT  B, I. PATRO...'!J27</f>
        <v>0</v>
      </c>
      <c r="AH69" s="277"/>
      <c r="AI69" s="277"/>
      <c r="AJ69" s="277"/>
      <c r="AK69" s="277"/>
      <c r="AL69" s="277"/>
      <c r="AM69" s="277"/>
      <c r="AN69" s="276">
        <f t="shared" si="0"/>
        <v>0</v>
      </c>
      <c r="AO69" s="277"/>
      <c r="AP69" s="277"/>
      <c r="AQ69" s="82" t="s">
        <v>77</v>
      </c>
      <c r="AR69" s="79"/>
      <c r="AS69" s="83">
        <v>0</v>
      </c>
      <c r="AT69" s="84">
        <f t="shared" si="1"/>
        <v>0</v>
      </c>
      <c r="AU69" s="85" t="e">
        <f>'020 - OBJEKT  B, I. PATRO...'!P78</f>
        <v>#REF!</v>
      </c>
      <c r="AV69" s="84">
        <f>'020 - OBJEKT  B, I. PATRO...'!J30</f>
        <v>0</v>
      </c>
      <c r="AW69" s="84">
        <f>'020 - OBJEKT  B, I. PATRO...'!J31</f>
        <v>0</v>
      </c>
      <c r="AX69" s="84">
        <f>'020 - OBJEKT  B, I. PATRO...'!J32</f>
        <v>0</v>
      </c>
      <c r="AY69" s="84">
        <f>'020 - OBJEKT  B, I. PATRO...'!J33</f>
        <v>0</v>
      </c>
      <c r="AZ69" s="84">
        <f>'020 - OBJEKT  B, I. PATRO...'!F30</f>
        <v>0</v>
      </c>
      <c r="BA69" s="84">
        <f>'020 - OBJEKT  B, I. PATRO...'!F31</f>
        <v>0</v>
      </c>
      <c r="BB69" s="84">
        <f>'020 - OBJEKT  B, I. PATRO...'!F32</f>
        <v>0</v>
      </c>
      <c r="BC69" s="84">
        <f>'020 - OBJEKT  B, I. PATRO...'!F33</f>
        <v>0</v>
      </c>
      <c r="BD69" s="86">
        <f>'020 - OBJEKT  B, I. PATRO...'!F34</f>
        <v>0</v>
      </c>
      <c r="BT69" s="87" t="s">
        <v>78</v>
      </c>
      <c r="BV69" s="87" t="s">
        <v>73</v>
      </c>
      <c r="BW69" s="87" t="s">
        <v>115</v>
      </c>
      <c r="BX69" s="87" t="s">
        <v>7</v>
      </c>
      <c r="CL69" s="87" t="s">
        <v>80</v>
      </c>
      <c r="CM69" s="87" t="s">
        <v>81</v>
      </c>
    </row>
    <row r="70" spans="1:91" s="5" customFormat="1" ht="22.5" customHeight="1">
      <c r="A70" s="78" t="s">
        <v>75</v>
      </c>
      <c r="B70" s="79"/>
      <c r="C70" s="80"/>
      <c r="D70" s="278">
        <v>21</v>
      </c>
      <c r="E70" s="278"/>
      <c r="F70" s="278"/>
      <c r="G70" s="278"/>
      <c r="H70" s="278"/>
      <c r="I70" s="81"/>
      <c r="J70" s="278" t="s">
        <v>116</v>
      </c>
      <c r="K70" s="278"/>
      <c r="L70" s="278"/>
      <c r="M70" s="278"/>
      <c r="N70" s="278"/>
      <c r="O70" s="278"/>
      <c r="P70" s="278"/>
      <c r="Q70" s="278"/>
      <c r="R70" s="278"/>
      <c r="S70" s="278"/>
      <c r="T70" s="278"/>
      <c r="U70" s="278"/>
      <c r="V70" s="278"/>
      <c r="W70" s="278"/>
      <c r="X70" s="278"/>
      <c r="Y70" s="278"/>
      <c r="Z70" s="278"/>
      <c r="AA70" s="278"/>
      <c r="AB70" s="278"/>
      <c r="AC70" s="278"/>
      <c r="AD70" s="278"/>
      <c r="AE70" s="278"/>
      <c r="AF70" s="278"/>
      <c r="AG70" s="276">
        <f>'021 - OBJEKT  B, I. PATRO...'!J27</f>
        <v>0</v>
      </c>
      <c r="AH70" s="277"/>
      <c r="AI70" s="277"/>
      <c r="AJ70" s="277"/>
      <c r="AK70" s="277"/>
      <c r="AL70" s="277"/>
      <c r="AM70" s="277"/>
      <c r="AN70" s="276">
        <f t="shared" si="0"/>
        <v>0</v>
      </c>
      <c r="AO70" s="277"/>
      <c r="AP70" s="277"/>
      <c r="AQ70" s="82" t="s">
        <v>77</v>
      </c>
      <c r="AR70" s="79"/>
      <c r="AS70" s="83">
        <v>0</v>
      </c>
      <c r="AT70" s="84">
        <f t="shared" si="1"/>
        <v>0</v>
      </c>
      <c r="AU70" s="85" t="e">
        <f>'021 - OBJEKT  B, I. PATRO...'!P78</f>
        <v>#REF!</v>
      </c>
      <c r="AV70" s="84">
        <f>'021 - OBJEKT  B, I. PATRO...'!J30</f>
        <v>0</v>
      </c>
      <c r="AW70" s="84">
        <f>'021 - OBJEKT  B, I. PATRO...'!J31</f>
        <v>0</v>
      </c>
      <c r="AX70" s="84">
        <f>'021 - OBJEKT  B, I. PATRO...'!J32</f>
        <v>0</v>
      </c>
      <c r="AY70" s="84">
        <f>'021 - OBJEKT  B, I. PATRO...'!J33</f>
        <v>0</v>
      </c>
      <c r="AZ70" s="84">
        <f>'021 - OBJEKT  B, I. PATRO...'!F30</f>
        <v>0</v>
      </c>
      <c r="BA70" s="84">
        <f>'021 - OBJEKT  B, I. PATRO...'!F31</f>
        <v>0</v>
      </c>
      <c r="BB70" s="84">
        <f>'021 - OBJEKT  B, I. PATRO...'!F32</f>
        <v>0</v>
      </c>
      <c r="BC70" s="84">
        <f>'021 - OBJEKT  B, I. PATRO...'!F33</f>
        <v>0</v>
      </c>
      <c r="BD70" s="86">
        <f>'021 - OBJEKT  B, I. PATRO...'!F34</f>
        <v>0</v>
      </c>
      <c r="BT70" s="87" t="s">
        <v>78</v>
      </c>
      <c r="BV70" s="87" t="s">
        <v>73</v>
      </c>
      <c r="BW70" s="87" t="s">
        <v>117</v>
      </c>
      <c r="BX70" s="87" t="s">
        <v>7</v>
      </c>
      <c r="CL70" s="87" t="s">
        <v>80</v>
      </c>
      <c r="CM70" s="87" t="s">
        <v>81</v>
      </c>
    </row>
    <row r="71" spans="1:91" s="5" customFormat="1" ht="22.5" customHeight="1">
      <c r="A71" s="78" t="s">
        <v>75</v>
      </c>
      <c r="B71" s="79"/>
      <c r="C71" s="80"/>
      <c r="D71" s="278">
        <v>22</v>
      </c>
      <c r="E71" s="278"/>
      <c r="F71" s="278"/>
      <c r="G71" s="278"/>
      <c r="H71" s="278"/>
      <c r="I71" s="81"/>
      <c r="J71" s="278" t="s">
        <v>118</v>
      </c>
      <c r="K71" s="278"/>
      <c r="L71" s="278"/>
      <c r="M71" s="278"/>
      <c r="N71" s="278"/>
      <c r="O71" s="278"/>
      <c r="P71" s="278"/>
      <c r="Q71" s="278"/>
      <c r="R71" s="278"/>
      <c r="S71" s="278"/>
      <c r="T71" s="278"/>
      <c r="U71" s="278"/>
      <c r="V71" s="278"/>
      <c r="W71" s="278"/>
      <c r="X71" s="278"/>
      <c r="Y71" s="278"/>
      <c r="Z71" s="278"/>
      <c r="AA71" s="278"/>
      <c r="AB71" s="278"/>
      <c r="AC71" s="278"/>
      <c r="AD71" s="278"/>
      <c r="AE71" s="278"/>
      <c r="AF71" s="278"/>
      <c r="AG71" s="276">
        <f>'022 - OBJEKT  B, I. PATRO...'!J27</f>
        <v>0</v>
      </c>
      <c r="AH71" s="277"/>
      <c r="AI71" s="277"/>
      <c r="AJ71" s="277"/>
      <c r="AK71" s="277"/>
      <c r="AL71" s="277"/>
      <c r="AM71" s="277"/>
      <c r="AN71" s="276">
        <f t="shared" si="0"/>
        <v>0</v>
      </c>
      <c r="AO71" s="277"/>
      <c r="AP71" s="277"/>
      <c r="AQ71" s="82" t="s">
        <v>77</v>
      </c>
      <c r="AR71" s="79"/>
      <c r="AS71" s="83">
        <v>0</v>
      </c>
      <c r="AT71" s="84">
        <f t="shared" si="1"/>
        <v>0</v>
      </c>
      <c r="AU71" s="85" t="e">
        <f>'022 - OBJEKT  B, I. PATRO...'!P78</f>
        <v>#REF!</v>
      </c>
      <c r="AV71" s="84">
        <f>'022 - OBJEKT  B, I. PATRO...'!J30</f>
        <v>0</v>
      </c>
      <c r="AW71" s="84">
        <f>'022 - OBJEKT  B, I. PATRO...'!J31</f>
        <v>0</v>
      </c>
      <c r="AX71" s="84">
        <f>'022 - OBJEKT  B, I. PATRO...'!J32</f>
        <v>0</v>
      </c>
      <c r="AY71" s="84">
        <f>'022 - OBJEKT  B, I. PATRO...'!J33</f>
        <v>0</v>
      </c>
      <c r="AZ71" s="84">
        <f>'022 - OBJEKT  B, I. PATRO...'!F30</f>
        <v>0</v>
      </c>
      <c r="BA71" s="84">
        <f>'022 - OBJEKT  B, I. PATRO...'!F31</f>
        <v>0</v>
      </c>
      <c r="BB71" s="84">
        <f>'022 - OBJEKT  B, I. PATRO...'!F32</f>
        <v>0</v>
      </c>
      <c r="BC71" s="84">
        <f>'022 - OBJEKT  B, I. PATRO...'!F33</f>
        <v>0</v>
      </c>
      <c r="BD71" s="86">
        <f>'022 - OBJEKT  B, I. PATRO...'!F34</f>
        <v>0</v>
      </c>
      <c r="BT71" s="87" t="s">
        <v>78</v>
      </c>
      <c r="BV71" s="87" t="s">
        <v>73</v>
      </c>
      <c r="BW71" s="87" t="s">
        <v>119</v>
      </c>
      <c r="BX71" s="87" t="s">
        <v>7</v>
      </c>
      <c r="CL71" s="87" t="s">
        <v>80</v>
      </c>
      <c r="CM71" s="87" t="s">
        <v>81</v>
      </c>
    </row>
    <row r="72" spans="1:91" s="5" customFormat="1" ht="22.5" customHeight="1">
      <c r="A72" s="78" t="s">
        <v>75</v>
      </c>
      <c r="B72" s="79"/>
      <c r="C72" s="80"/>
      <c r="D72" s="278">
        <v>23</v>
      </c>
      <c r="E72" s="278"/>
      <c r="F72" s="278"/>
      <c r="G72" s="278"/>
      <c r="H72" s="278"/>
      <c r="I72" s="81"/>
      <c r="J72" s="278" t="s">
        <v>120</v>
      </c>
      <c r="K72" s="278"/>
      <c r="L72" s="278"/>
      <c r="M72" s="278"/>
      <c r="N72" s="278"/>
      <c r="O72" s="278"/>
      <c r="P72" s="278"/>
      <c r="Q72" s="278"/>
      <c r="R72" s="278"/>
      <c r="S72" s="278"/>
      <c r="T72" s="278"/>
      <c r="U72" s="278"/>
      <c r="V72" s="278"/>
      <c r="W72" s="278"/>
      <c r="X72" s="278"/>
      <c r="Y72" s="278"/>
      <c r="Z72" s="278"/>
      <c r="AA72" s="278"/>
      <c r="AB72" s="278"/>
      <c r="AC72" s="278"/>
      <c r="AD72" s="278"/>
      <c r="AE72" s="278"/>
      <c r="AF72" s="278"/>
      <c r="AG72" s="276">
        <f>'023 - OBJEKT  B, I. PATRO...'!J27</f>
        <v>0</v>
      </c>
      <c r="AH72" s="277"/>
      <c r="AI72" s="277"/>
      <c r="AJ72" s="277"/>
      <c r="AK72" s="277"/>
      <c r="AL72" s="277"/>
      <c r="AM72" s="277"/>
      <c r="AN72" s="276">
        <f t="shared" si="0"/>
        <v>0</v>
      </c>
      <c r="AO72" s="277"/>
      <c r="AP72" s="277"/>
      <c r="AQ72" s="82" t="s">
        <v>77</v>
      </c>
      <c r="AR72" s="79"/>
      <c r="AS72" s="83">
        <v>0</v>
      </c>
      <c r="AT72" s="84">
        <f t="shared" si="1"/>
        <v>0</v>
      </c>
      <c r="AU72" s="85" t="e">
        <f>'023 - OBJEKT  B, I. PATRO...'!P78</f>
        <v>#REF!</v>
      </c>
      <c r="AV72" s="84">
        <f>'023 - OBJEKT  B, I. PATRO...'!J30</f>
        <v>0</v>
      </c>
      <c r="AW72" s="84">
        <f>'023 - OBJEKT  B, I. PATRO...'!J31</f>
        <v>0</v>
      </c>
      <c r="AX72" s="84">
        <f>'023 - OBJEKT  B, I. PATRO...'!J32</f>
        <v>0</v>
      </c>
      <c r="AY72" s="84">
        <f>'023 - OBJEKT  B, I. PATRO...'!J33</f>
        <v>0</v>
      </c>
      <c r="AZ72" s="84">
        <f>'023 - OBJEKT  B, I. PATRO...'!F30</f>
        <v>0</v>
      </c>
      <c r="BA72" s="84">
        <f>'023 - OBJEKT  B, I. PATRO...'!F31</f>
        <v>0</v>
      </c>
      <c r="BB72" s="84">
        <f>'023 - OBJEKT  B, I. PATRO...'!F32</f>
        <v>0</v>
      </c>
      <c r="BC72" s="84">
        <f>'023 - OBJEKT  B, I. PATRO...'!F33</f>
        <v>0</v>
      </c>
      <c r="BD72" s="86">
        <f>'023 - OBJEKT  B, I. PATRO...'!F34</f>
        <v>0</v>
      </c>
      <c r="BT72" s="87" t="s">
        <v>78</v>
      </c>
      <c r="BV72" s="87" t="s">
        <v>73</v>
      </c>
      <c r="BW72" s="87" t="s">
        <v>121</v>
      </c>
      <c r="BX72" s="87" t="s">
        <v>7</v>
      </c>
      <c r="CL72" s="87" t="s">
        <v>80</v>
      </c>
      <c r="CM72" s="87" t="s">
        <v>81</v>
      </c>
    </row>
    <row r="73" spans="1:91" s="5" customFormat="1" ht="22.5" customHeight="1">
      <c r="A73" s="78" t="s">
        <v>75</v>
      </c>
      <c r="B73" s="79"/>
      <c r="C73" s="80"/>
      <c r="D73" s="278">
        <v>24</v>
      </c>
      <c r="E73" s="278"/>
      <c r="F73" s="278"/>
      <c r="G73" s="278"/>
      <c r="H73" s="278"/>
      <c r="I73" s="81"/>
      <c r="J73" s="278" t="s">
        <v>122</v>
      </c>
      <c r="K73" s="278"/>
      <c r="L73" s="278"/>
      <c r="M73" s="278"/>
      <c r="N73" s="278"/>
      <c r="O73" s="278"/>
      <c r="P73" s="278"/>
      <c r="Q73" s="278"/>
      <c r="R73" s="278"/>
      <c r="S73" s="278"/>
      <c r="T73" s="278"/>
      <c r="U73" s="278"/>
      <c r="V73" s="278"/>
      <c r="W73" s="278"/>
      <c r="X73" s="278"/>
      <c r="Y73" s="278"/>
      <c r="Z73" s="278"/>
      <c r="AA73" s="278"/>
      <c r="AB73" s="278"/>
      <c r="AC73" s="278"/>
      <c r="AD73" s="278"/>
      <c r="AE73" s="278"/>
      <c r="AF73" s="278"/>
      <c r="AG73" s="276">
        <f>'024 - OBJEKT  B, II. PATR...'!J27</f>
        <v>0</v>
      </c>
      <c r="AH73" s="277"/>
      <c r="AI73" s="277"/>
      <c r="AJ73" s="277"/>
      <c r="AK73" s="277"/>
      <c r="AL73" s="277"/>
      <c r="AM73" s="277"/>
      <c r="AN73" s="276">
        <f t="shared" si="0"/>
        <v>0</v>
      </c>
      <c r="AO73" s="277"/>
      <c r="AP73" s="277"/>
      <c r="AQ73" s="82" t="s">
        <v>77</v>
      </c>
      <c r="AR73" s="79"/>
      <c r="AS73" s="83">
        <v>0</v>
      </c>
      <c r="AT73" s="84">
        <f t="shared" si="1"/>
        <v>0</v>
      </c>
      <c r="AU73" s="85" t="e">
        <f>'024 - OBJEKT  B, II. PATR...'!P78</f>
        <v>#REF!</v>
      </c>
      <c r="AV73" s="84">
        <f>'024 - OBJEKT  B, II. PATR...'!J30</f>
        <v>0</v>
      </c>
      <c r="AW73" s="84">
        <f>'024 - OBJEKT  B, II. PATR...'!J31</f>
        <v>0</v>
      </c>
      <c r="AX73" s="84">
        <f>'024 - OBJEKT  B, II. PATR...'!J32</f>
        <v>0</v>
      </c>
      <c r="AY73" s="84">
        <f>'024 - OBJEKT  B, II. PATR...'!J33</f>
        <v>0</v>
      </c>
      <c r="AZ73" s="84">
        <f>'024 - OBJEKT  B, II. PATR...'!F30</f>
        <v>0</v>
      </c>
      <c r="BA73" s="84">
        <f>'024 - OBJEKT  B, II. PATR...'!F31</f>
        <v>0</v>
      </c>
      <c r="BB73" s="84">
        <f>'024 - OBJEKT  B, II. PATR...'!F32</f>
        <v>0</v>
      </c>
      <c r="BC73" s="84">
        <f>'024 - OBJEKT  B, II. PATR...'!F33</f>
        <v>0</v>
      </c>
      <c r="BD73" s="86">
        <f>'024 - OBJEKT  B, II. PATR...'!F34</f>
        <v>0</v>
      </c>
      <c r="BT73" s="87" t="s">
        <v>78</v>
      </c>
      <c r="BV73" s="87" t="s">
        <v>73</v>
      </c>
      <c r="BW73" s="87" t="s">
        <v>123</v>
      </c>
      <c r="BX73" s="87" t="s">
        <v>7</v>
      </c>
      <c r="CL73" s="87" t="s">
        <v>80</v>
      </c>
      <c r="CM73" s="87" t="s">
        <v>81</v>
      </c>
    </row>
    <row r="74" spans="1:91" s="5" customFormat="1" ht="22.5" customHeight="1">
      <c r="A74" s="78" t="s">
        <v>75</v>
      </c>
      <c r="B74" s="79"/>
      <c r="C74" s="80"/>
      <c r="D74" s="278">
        <v>25</v>
      </c>
      <c r="E74" s="278"/>
      <c r="F74" s="278"/>
      <c r="G74" s="278"/>
      <c r="H74" s="278"/>
      <c r="I74" s="81"/>
      <c r="J74" s="278" t="s">
        <v>124</v>
      </c>
      <c r="K74" s="278"/>
      <c r="L74" s="278"/>
      <c r="M74" s="278"/>
      <c r="N74" s="278"/>
      <c r="O74" s="278"/>
      <c r="P74" s="278"/>
      <c r="Q74" s="278"/>
      <c r="R74" s="278"/>
      <c r="S74" s="278"/>
      <c r="T74" s="278"/>
      <c r="U74" s="278"/>
      <c r="V74" s="278"/>
      <c r="W74" s="278"/>
      <c r="X74" s="278"/>
      <c r="Y74" s="278"/>
      <c r="Z74" s="278"/>
      <c r="AA74" s="278"/>
      <c r="AB74" s="278"/>
      <c r="AC74" s="278"/>
      <c r="AD74" s="278"/>
      <c r="AE74" s="278"/>
      <c r="AF74" s="278"/>
      <c r="AG74" s="276">
        <f>'025 - OBJEKT  B, II. PATR...'!J27</f>
        <v>0</v>
      </c>
      <c r="AH74" s="277"/>
      <c r="AI74" s="277"/>
      <c r="AJ74" s="277"/>
      <c r="AK74" s="277"/>
      <c r="AL74" s="277"/>
      <c r="AM74" s="277"/>
      <c r="AN74" s="276">
        <f t="shared" si="0"/>
        <v>0</v>
      </c>
      <c r="AO74" s="277"/>
      <c r="AP74" s="277"/>
      <c r="AQ74" s="82" t="s">
        <v>77</v>
      </c>
      <c r="AR74" s="79"/>
      <c r="AS74" s="83">
        <v>0</v>
      </c>
      <c r="AT74" s="84">
        <f t="shared" si="1"/>
        <v>0</v>
      </c>
      <c r="AU74" s="85" t="e">
        <f>'025 - OBJEKT  B, II. PATR...'!P78</f>
        <v>#REF!</v>
      </c>
      <c r="AV74" s="84">
        <f>'025 - OBJEKT  B, II. PATR...'!J30</f>
        <v>0</v>
      </c>
      <c r="AW74" s="84">
        <f>'025 - OBJEKT  B, II. PATR...'!J31</f>
        <v>0</v>
      </c>
      <c r="AX74" s="84">
        <f>'025 - OBJEKT  B, II. PATR...'!J32</f>
        <v>0</v>
      </c>
      <c r="AY74" s="84">
        <f>'025 - OBJEKT  B, II. PATR...'!J33</f>
        <v>0</v>
      </c>
      <c r="AZ74" s="84">
        <f>'025 - OBJEKT  B, II. PATR...'!F30</f>
        <v>0</v>
      </c>
      <c r="BA74" s="84">
        <f>'025 - OBJEKT  B, II. PATR...'!F31</f>
        <v>0</v>
      </c>
      <c r="BB74" s="84">
        <f>'025 - OBJEKT  B, II. PATR...'!F32</f>
        <v>0</v>
      </c>
      <c r="BC74" s="84">
        <f>'025 - OBJEKT  B, II. PATR...'!F33</f>
        <v>0</v>
      </c>
      <c r="BD74" s="86">
        <f>'025 - OBJEKT  B, II. PATR...'!F34</f>
        <v>0</v>
      </c>
      <c r="BT74" s="87" t="s">
        <v>78</v>
      </c>
      <c r="BV74" s="87" t="s">
        <v>73</v>
      </c>
      <c r="BW74" s="87" t="s">
        <v>125</v>
      </c>
      <c r="BX74" s="87" t="s">
        <v>7</v>
      </c>
      <c r="CL74" s="87" t="s">
        <v>80</v>
      </c>
      <c r="CM74" s="87" t="s">
        <v>81</v>
      </c>
    </row>
    <row r="75" spans="1:91" s="5" customFormat="1" ht="22.5" customHeight="1">
      <c r="A75" s="78" t="s">
        <v>75</v>
      </c>
      <c r="B75" s="79"/>
      <c r="C75" s="80"/>
      <c r="D75" s="278">
        <v>26</v>
      </c>
      <c r="E75" s="278"/>
      <c r="F75" s="278"/>
      <c r="G75" s="278"/>
      <c r="H75" s="278"/>
      <c r="I75" s="81"/>
      <c r="J75" s="278" t="s">
        <v>126</v>
      </c>
      <c r="K75" s="278"/>
      <c r="L75" s="278"/>
      <c r="M75" s="278"/>
      <c r="N75" s="278"/>
      <c r="O75" s="278"/>
      <c r="P75" s="278"/>
      <c r="Q75" s="278"/>
      <c r="R75" s="278"/>
      <c r="S75" s="278"/>
      <c r="T75" s="278"/>
      <c r="U75" s="278"/>
      <c r="V75" s="278"/>
      <c r="W75" s="278"/>
      <c r="X75" s="278"/>
      <c r="Y75" s="278"/>
      <c r="Z75" s="278"/>
      <c r="AA75" s="278"/>
      <c r="AB75" s="278"/>
      <c r="AC75" s="278"/>
      <c r="AD75" s="278"/>
      <c r="AE75" s="278"/>
      <c r="AF75" s="278"/>
      <c r="AG75" s="276">
        <f>'026 - OBJEKT  B, II. PATR...'!J27</f>
        <v>0</v>
      </c>
      <c r="AH75" s="277"/>
      <c r="AI75" s="277"/>
      <c r="AJ75" s="277"/>
      <c r="AK75" s="277"/>
      <c r="AL75" s="277"/>
      <c r="AM75" s="277"/>
      <c r="AN75" s="276">
        <f t="shared" si="0"/>
        <v>0</v>
      </c>
      <c r="AO75" s="277"/>
      <c r="AP75" s="277"/>
      <c r="AQ75" s="82" t="s">
        <v>77</v>
      </c>
      <c r="AR75" s="79"/>
      <c r="AS75" s="83">
        <v>0</v>
      </c>
      <c r="AT75" s="84">
        <f t="shared" si="1"/>
        <v>0</v>
      </c>
      <c r="AU75" s="85" t="e">
        <f>'026 - OBJEKT  B, II. PATR...'!P78</f>
        <v>#REF!</v>
      </c>
      <c r="AV75" s="84">
        <f>'026 - OBJEKT  B, II. PATR...'!J30</f>
        <v>0</v>
      </c>
      <c r="AW75" s="84">
        <f>'026 - OBJEKT  B, II. PATR...'!J31</f>
        <v>0</v>
      </c>
      <c r="AX75" s="84">
        <f>'026 - OBJEKT  B, II. PATR...'!J32</f>
        <v>0</v>
      </c>
      <c r="AY75" s="84">
        <f>'026 - OBJEKT  B, II. PATR...'!J33</f>
        <v>0</v>
      </c>
      <c r="AZ75" s="84">
        <f>'026 - OBJEKT  B, II. PATR...'!F30</f>
        <v>0</v>
      </c>
      <c r="BA75" s="84">
        <f>'026 - OBJEKT  B, II. PATR...'!F31</f>
        <v>0</v>
      </c>
      <c r="BB75" s="84">
        <f>'026 - OBJEKT  B, II. PATR...'!F32</f>
        <v>0</v>
      </c>
      <c r="BC75" s="84">
        <f>'026 - OBJEKT  B, II. PATR...'!F33</f>
        <v>0</v>
      </c>
      <c r="BD75" s="86">
        <f>'026 - OBJEKT  B, II. PATR...'!F34</f>
        <v>0</v>
      </c>
      <c r="BT75" s="87" t="s">
        <v>78</v>
      </c>
      <c r="BV75" s="87" t="s">
        <v>73</v>
      </c>
      <c r="BW75" s="87" t="s">
        <v>127</v>
      </c>
      <c r="BX75" s="87" t="s">
        <v>7</v>
      </c>
      <c r="CL75" s="87" t="s">
        <v>80</v>
      </c>
      <c r="CM75" s="87" t="s">
        <v>81</v>
      </c>
    </row>
    <row r="76" spans="1:91" s="5" customFormat="1" ht="22.5" customHeight="1">
      <c r="A76" s="78" t="s">
        <v>75</v>
      </c>
      <c r="B76" s="79"/>
      <c r="C76" s="80"/>
      <c r="D76" s="278">
        <v>27</v>
      </c>
      <c r="E76" s="278"/>
      <c r="F76" s="278"/>
      <c r="G76" s="278"/>
      <c r="H76" s="278"/>
      <c r="I76" s="81"/>
      <c r="J76" s="278" t="s">
        <v>128</v>
      </c>
      <c r="K76" s="278"/>
      <c r="L76" s="278"/>
      <c r="M76" s="278"/>
      <c r="N76" s="278"/>
      <c r="O76" s="278"/>
      <c r="P76" s="278"/>
      <c r="Q76" s="278"/>
      <c r="R76" s="278"/>
      <c r="S76" s="278"/>
      <c r="T76" s="278"/>
      <c r="U76" s="278"/>
      <c r="V76" s="278"/>
      <c r="W76" s="278"/>
      <c r="X76" s="278"/>
      <c r="Y76" s="278"/>
      <c r="Z76" s="278"/>
      <c r="AA76" s="278"/>
      <c r="AB76" s="278"/>
      <c r="AC76" s="278"/>
      <c r="AD76" s="278"/>
      <c r="AE76" s="278"/>
      <c r="AF76" s="278"/>
      <c r="AG76" s="276">
        <f>'027 - OBJEKT  B, II. PATR...'!J27</f>
        <v>0</v>
      </c>
      <c r="AH76" s="277"/>
      <c r="AI76" s="277"/>
      <c r="AJ76" s="277"/>
      <c r="AK76" s="277"/>
      <c r="AL76" s="277"/>
      <c r="AM76" s="277"/>
      <c r="AN76" s="276">
        <f t="shared" si="0"/>
        <v>0</v>
      </c>
      <c r="AO76" s="277"/>
      <c r="AP76" s="277"/>
      <c r="AQ76" s="82" t="s">
        <v>77</v>
      </c>
      <c r="AR76" s="79"/>
      <c r="AS76" s="83">
        <v>0</v>
      </c>
      <c r="AT76" s="84">
        <f t="shared" si="1"/>
        <v>0</v>
      </c>
      <c r="AU76" s="85" t="e">
        <f>'027 - OBJEKT  B, II. PATR...'!P78</f>
        <v>#REF!</v>
      </c>
      <c r="AV76" s="84">
        <f>'027 - OBJEKT  B, II. PATR...'!J30</f>
        <v>0</v>
      </c>
      <c r="AW76" s="84">
        <f>'027 - OBJEKT  B, II. PATR...'!J31</f>
        <v>0</v>
      </c>
      <c r="AX76" s="84">
        <f>'027 - OBJEKT  B, II. PATR...'!J32</f>
        <v>0</v>
      </c>
      <c r="AY76" s="84">
        <f>'027 - OBJEKT  B, II. PATR...'!J33</f>
        <v>0</v>
      </c>
      <c r="AZ76" s="84">
        <f>'027 - OBJEKT  B, II. PATR...'!F30</f>
        <v>0</v>
      </c>
      <c r="BA76" s="84">
        <f>'027 - OBJEKT  B, II. PATR...'!F31</f>
        <v>0</v>
      </c>
      <c r="BB76" s="84">
        <f>'027 - OBJEKT  B, II. PATR...'!F32</f>
        <v>0</v>
      </c>
      <c r="BC76" s="84">
        <f>'027 - OBJEKT  B, II. PATR...'!F33</f>
        <v>0</v>
      </c>
      <c r="BD76" s="86">
        <f>'027 - OBJEKT  B, II. PATR...'!F34</f>
        <v>0</v>
      </c>
      <c r="BT76" s="87" t="s">
        <v>78</v>
      </c>
      <c r="BV76" s="87" t="s">
        <v>73</v>
      </c>
      <c r="BW76" s="87" t="s">
        <v>129</v>
      </c>
      <c r="BX76" s="87" t="s">
        <v>7</v>
      </c>
      <c r="CL76" s="87" t="s">
        <v>80</v>
      </c>
      <c r="CM76" s="87" t="s">
        <v>81</v>
      </c>
    </row>
    <row r="77" spans="1:91" s="5" customFormat="1" ht="22.5" customHeight="1">
      <c r="A77" s="78" t="s">
        <v>75</v>
      </c>
      <c r="B77" s="79"/>
      <c r="C77" s="80"/>
      <c r="D77" s="278">
        <v>28</v>
      </c>
      <c r="E77" s="278"/>
      <c r="F77" s="278"/>
      <c r="G77" s="278"/>
      <c r="H77" s="278"/>
      <c r="I77" s="81"/>
      <c r="J77" s="278" t="s">
        <v>130</v>
      </c>
      <c r="K77" s="278"/>
      <c r="L77" s="278"/>
      <c r="M77" s="278"/>
      <c r="N77" s="278"/>
      <c r="O77" s="278"/>
      <c r="P77" s="278"/>
      <c r="Q77" s="278"/>
      <c r="R77" s="278"/>
      <c r="S77" s="278"/>
      <c r="T77" s="278"/>
      <c r="U77" s="278"/>
      <c r="V77" s="278"/>
      <c r="W77" s="278"/>
      <c r="X77" s="278"/>
      <c r="Y77" s="278"/>
      <c r="Z77" s="278"/>
      <c r="AA77" s="278"/>
      <c r="AB77" s="278"/>
      <c r="AC77" s="278"/>
      <c r="AD77" s="278"/>
      <c r="AE77" s="278"/>
      <c r="AF77" s="278"/>
      <c r="AG77" s="276">
        <f>'028 - OBJEKT  B, II. PATR...'!J27</f>
        <v>0</v>
      </c>
      <c r="AH77" s="277"/>
      <c r="AI77" s="277"/>
      <c r="AJ77" s="277"/>
      <c r="AK77" s="277"/>
      <c r="AL77" s="277"/>
      <c r="AM77" s="277"/>
      <c r="AN77" s="276">
        <f t="shared" si="0"/>
        <v>0</v>
      </c>
      <c r="AO77" s="277"/>
      <c r="AP77" s="277"/>
      <c r="AQ77" s="82" t="s">
        <v>77</v>
      </c>
      <c r="AR77" s="79"/>
      <c r="AS77" s="83">
        <v>0</v>
      </c>
      <c r="AT77" s="84">
        <f t="shared" si="1"/>
        <v>0</v>
      </c>
      <c r="AU77" s="85" t="e">
        <f>'028 - OBJEKT  B, II. PATR...'!P78</f>
        <v>#REF!</v>
      </c>
      <c r="AV77" s="84">
        <f>'028 - OBJEKT  B, II. PATR...'!J30</f>
        <v>0</v>
      </c>
      <c r="AW77" s="84">
        <f>'028 - OBJEKT  B, II. PATR...'!J31</f>
        <v>0</v>
      </c>
      <c r="AX77" s="84">
        <f>'028 - OBJEKT  B, II. PATR...'!J32</f>
        <v>0</v>
      </c>
      <c r="AY77" s="84">
        <f>'028 - OBJEKT  B, II. PATR...'!J33</f>
        <v>0</v>
      </c>
      <c r="AZ77" s="84">
        <f>'028 - OBJEKT  B, II. PATR...'!F30</f>
        <v>0</v>
      </c>
      <c r="BA77" s="84">
        <f>'028 - OBJEKT  B, II. PATR...'!F31</f>
        <v>0</v>
      </c>
      <c r="BB77" s="84">
        <f>'028 - OBJEKT  B, II. PATR...'!F32</f>
        <v>0</v>
      </c>
      <c r="BC77" s="84">
        <f>'028 - OBJEKT  B, II. PATR...'!F33</f>
        <v>0</v>
      </c>
      <c r="BD77" s="86">
        <f>'028 - OBJEKT  B, II. PATR...'!F34</f>
        <v>0</v>
      </c>
      <c r="BT77" s="87" t="s">
        <v>78</v>
      </c>
      <c r="BV77" s="87" t="s">
        <v>73</v>
      </c>
      <c r="BW77" s="87" t="s">
        <v>131</v>
      </c>
      <c r="BX77" s="87" t="s">
        <v>7</v>
      </c>
      <c r="CL77" s="87" t="s">
        <v>80</v>
      </c>
      <c r="CM77" s="87" t="s">
        <v>81</v>
      </c>
    </row>
    <row r="78" spans="1:91" s="5" customFormat="1" ht="22.5" customHeight="1">
      <c r="A78" s="78" t="s">
        <v>75</v>
      </c>
      <c r="B78" s="79"/>
      <c r="C78" s="80"/>
      <c r="D78" s="278">
        <v>29</v>
      </c>
      <c r="E78" s="278"/>
      <c r="F78" s="278"/>
      <c r="G78" s="278"/>
      <c r="H78" s="278"/>
      <c r="I78" s="81"/>
      <c r="J78" s="278" t="s">
        <v>132</v>
      </c>
      <c r="K78" s="278"/>
      <c r="L78" s="278"/>
      <c r="M78" s="278"/>
      <c r="N78" s="278"/>
      <c r="O78" s="278"/>
      <c r="P78" s="278"/>
      <c r="Q78" s="278"/>
      <c r="R78" s="278"/>
      <c r="S78" s="278"/>
      <c r="T78" s="278"/>
      <c r="U78" s="278"/>
      <c r="V78" s="278"/>
      <c r="W78" s="278"/>
      <c r="X78" s="278"/>
      <c r="Y78" s="278"/>
      <c r="Z78" s="278"/>
      <c r="AA78" s="278"/>
      <c r="AB78" s="278"/>
      <c r="AC78" s="278"/>
      <c r="AD78" s="278"/>
      <c r="AE78" s="278"/>
      <c r="AF78" s="278"/>
      <c r="AG78" s="276">
        <f>'029 - OBJEKT  B, II. PATR...'!J27</f>
        <v>0</v>
      </c>
      <c r="AH78" s="277"/>
      <c r="AI78" s="277"/>
      <c r="AJ78" s="277"/>
      <c r="AK78" s="277"/>
      <c r="AL78" s="277"/>
      <c r="AM78" s="277"/>
      <c r="AN78" s="276">
        <f t="shared" si="0"/>
        <v>0</v>
      </c>
      <c r="AO78" s="277"/>
      <c r="AP78" s="277"/>
      <c r="AQ78" s="82" t="s">
        <v>77</v>
      </c>
      <c r="AR78" s="79"/>
      <c r="AS78" s="83">
        <v>0</v>
      </c>
      <c r="AT78" s="84">
        <f t="shared" si="1"/>
        <v>0</v>
      </c>
      <c r="AU78" s="85" t="e">
        <f>'029 - OBJEKT  B, II. PATR...'!P78</f>
        <v>#REF!</v>
      </c>
      <c r="AV78" s="84">
        <f>'029 - OBJEKT  B, II. PATR...'!J30</f>
        <v>0</v>
      </c>
      <c r="AW78" s="84">
        <f>'029 - OBJEKT  B, II. PATR...'!J31</f>
        <v>0</v>
      </c>
      <c r="AX78" s="84">
        <f>'029 - OBJEKT  B, II. PATR...'!J32</f>
        <v>0</v>
      </c>
      <c r="AY78" s="84">
        <f>'029 - OBJEKT  B, II. PATR...'!J33</f>
        <v>0</v>
      </c>
      <c r="AZ78" s="84">
        <f>'029 - OBJEKT  B, II. PATR...'!F30</f>
        <v>0</v>
      </c>
      <c r="BA78" s="84">
        <f>'029 - OBJEKT  B, II. PATR...'!F31</f>
        <v>0</v>
      </c>
      <c r="BB78" s="84">
        <f>'029 - OBJEKT  B, II. PATR...'!F32</f>
        <v>0</v>
      </c>
      <c r="BC78" s="84">
        <f>'029 - OBJEKT  B, II. PATR...'!F33</f>
        <v>0</v>
      </c>
      <c r="BD78" s="86">
        <f>'029 - OBJEKT  B, II. PATR...'!F34</f>
        <v>0</v>
      </c>
      <c r="BT78" s="87" t="s">
        <v>78</v>
      </c>
      <c r="BV78" s="87" t="s">
        <v>73</v>
      </c>
      <c r="BW78" s="87" t="s">
        <v>133</v>
      </c>
      <c r="BX78" s="87" t="s">
        <v>7</v>
      </c>
      <c r="CL78" s="87" t="s">
        <v>80</v>
      </c>
      <c r="CM78" s="87" t="s">
        <v>81</v>
      </c>
    </row>
    <row r="79" spans="1:91" s="5" customFormat="1" ht="22.5" customHeight="1">
      <c r="A79" s="78" t="s">
        <v>75</v>
      </c>
      <c r="B79" s="79"/>
      <c r="C79" s="80"/>
      <c r="D79" s="278">
        <v>30</v>
      </c>
      <c r="E79" s="278"/>
      <c r="F79" s="278"/>
      <c r="G79" s="278"/>
      <c r="H79" s="278"/>
      <c r="I79" s="81"/>
      <c r="J79" s="278" t="s">
        <v>134</v>
      </c>
      <c r="K79" s="278"/>
      <c r="L79" s="278"/>
      <c r="M79" s="278"/>
      <c r="N79" s="278"/>
      <c r="O79" s="278"/>
      <c r="P79" s="278"/>
      <c r="Q79" s="278"/>
      <c r="R79" s="278"/>
      <c r="S79" s="278"/>
      <c r="T79" s="278"/>
      <c r="U79" s="278"/>
      <c r="V79" s="278"/>
      <c r="W79" s="278"/>
      <c r="X79" s="278"/>
      <c r="Y79" s="278"/>
      <c r="Z79" s="278"/>
      <c r="AA79" s="278"/>
      <c r="AB79" s="278"/>
      <c r="AC79" s="278"/>
      <c r="AD79" s="278"/>
      <c r="AE79" s="278"/>
      <c r="AF79" s="278"/>
      <c r="AG79" s="276">
        <f>'030 - OBJEKT  B, II. PATR...'!J27</f>
        <v>0</v>
      </c>
      <c r="AH79" s="277"/>
      <c r="AI79" s="277"/>
      <c r="AJ79" s="277"/>
      <c r="AK79" s="277"/>
      <c r="AL79" s="277"/>
      <c r="AM79" s="277"/>
      <c r="AN79" s="276">
        <f t="shared" ref="AN79:AN108" si="2">SUM(AG79,AT79)</f>
        <v>0</v>
      </c>
      <c r="AO79" s="277"/>
      <c r="AP79" s="277"/>
      <c r="AQ79" s="82" t="s">
        <v>77</v>
      </c>
      <c r="AR79" s="79"/>
      <c r="AS79" s="83">
        <v>0</v>
      </c>
      <c r="AT79" s="84">
        <f t="shared" ref="AT79:AT108" si="3">ROUND(SUM(AV79:AW79),2)</f>
        <v>0</v>
      </c>
      <c r="AU79" s="85" t="e">
        <f>'030 - OBJEKT  B, II. PATR...'!P78</f>
        <v>#REF!</v>
      </c>
      <c r="AV79" s="84">
        <f>'030 - OBJEKT  B, II. PATR...'!J30</f>
        <v>0</v>
      </c>
      <c r="AW79" s="84">
        <f>'030 - OBJEKT  B, II. PATR...'!J31</f>
        <v>0</v>
      </c>
      <c r="AX79" s="84">
        <f>'030 - OBJEKT  B, II. PATR...'!J32</f>
        <v>0</v>
      </c>
      <c r="AY79" s="84">
        <f>'030 - OBJEKT  B, II. PATR...'!J33</f>
        <v>0</v>
      </c>
      <c r="AZ79" s="84">
        <f>'030 - OBJEKT  B, II. PATR...'!F30</f>
        <v>0</v>
      </c>
      <c r="BA79" s="84">
        <f>'030 - OBJEKT  B, II. PATR...'!F31</f>
        <v>0</v>
      </c>
      <c r="BB79" s="84">
        <f>'030 - OBJEKT  B, II. PATR...'!F32</f>
        <v>0</v>
      </c>
      <c r="BC79" s="84">
        <f>'030 - OBJEKT  B, II. PATR...'!F33</f>
        <v>0</v>
      </c>
      <c r="BD79" s="86">
        <f>'030 - OBJEKT  B, II. PATR...'!F34</f>
        <v>0</v>
      </c>
      <c r="BT79" s="87" t="s">
        <v>78</v>
      </c>
      <c r="BV79" s="87" t="s">
        <v>73</v>
      </c>
      <c r="BW79" s="87" t="s">
        <v>135</v>
      </c>
      <c r="BX79" s="87" t="s">
        <v>7</v>
      </c>
      <c r="CL79" s="87" t="s">
        <v>80</v>
      </c>
      <c r="CM79" s="87" t="s">
        <v>81</v>
      </c>
    </row>
    <row r="80" spans="1:91" s="5" customFormat="1" ht="22.5" customHeight="1">
      <c r="A80" s="78" t="s">
        <v>75</v>
      </c>
      <c r="B80" s="79"/>
      <c r="C80" s="80"/>
      <c r="D80" s="278">
        <v>31</v>
      </c>
      <c r="E80" s="278"/>
      <c r="F80" s="278"/>
      <c r="G80" s="278"/>
      <c r="H80" s="278"/>
      <c r="I80" s="81"/>
      <c r="J80" s="278" t="s">
        <v>136</v>
      </c>
      <c r="K80" s="278"/>
      <c r="L80" s="278"/>
      <c r="M80" s="278"/>
      <c r="N80" s="278"/>
      <c r="O80" s="278"/>
      <c r="P80" s="278"/>
      <c r="Q80" s="278"/>
      <c r="R80" s="278"/>
      <c r="S80" s="278"/>
      <c r="T80" s="278"/>
      <c r="U80" s="278"/>
      <c r="V80" s="278"/>
      <c r="W80" s="278"/>
      <c r="X80" s="278"/>
      <c r="Y80" s="278"/>
      <c r="Z80" s="278"/>
      <c r="AA80" s="278"/>
      <c r="AB80" s="278"/>
      <c r="AC80" s="278"/>
      <c r="AD80" s="278"/>
      <c r="AE80" s="278"/>
      <c r="AF80" s="278"/>
      <c r="AG80" s="276">
        <f>'031 - OBJEKT  B, II. PATR...'!J27</f>
        <v>0</v>
      </c>
      <c r="AH80" s="277"/>
      <c r="AI80" s="277"/>
      <c r="AJ80" s="277"/>
      <c r="AK80" s="277"/>
      <c r="AL80" s="277"/>
      <c r="AM80" s="277"/>
      <c r="AN80" s="276">
        <f t="shared" si="2"/>
        <v>0</v>
      </c>
      <c r="AO80" s="277"/>
      <c r="AP80" s="277"/>
      <c r="AQ80" s="82" t="s">
        <v>77</v>
      </c>
      <c r="AR80" s="79"/>
      <c r="AS80" s="83">
        <v>0</v>
      </c>
      <c r="AT80" s="84">
        <f t="shared" si="3"/>
        <v>0</v>
      </c>
      <c r="AU80" s="85" t="e">
        <f>'031 - OBJEKT  B, II. PATR...'!P78</f>
        <v>#REF!</v>
      </c>
      <c r="AV80" s="84">
        <f>'031 - OBJEKT  B, II. PATR...'!J30</f>
        <v>0</v>
      </c>
      <c r="AW80" s="84">
        <f>'031 - OBJEKT  B, II. PATR...'!J31</f>
        <v>0</v>
      </c>
      <c r="AX80" s="84">
        <f>'031 - OBJEKT  B, II. PATR...'!J32</f>
        <v>0</v>
      </c>
      <c r="AY80" s="84">
        <f>'031 - OBJEKT  B, II. PATR...'!J33</f>
        <v>0</v>
      </c>
      <c r="AZ80" s="84">
        <f>'031 - OBJEKT  B, II. PATR...'!F30</f>
        <v>0</v>
      </c>
      <c r="BA80" s="84">
        <f>'031 - OBJEKT  B, II. PATR...'!F31</f>
        <v>0</v>
      </c>
      <c r="BB80" s="84">
        <f>'031 - OBJEKT  B, II. PATR...'!F32</f>
        <v>0</v>
      </c>
      <c r="BC80" s="84">
        <f>'031 - OBJEKT  B, II. PATR...'!F33</f>
        <v>0</v>
      </c>
      <c r="BD80" s="86">
        <f>'031 - OBJEKT  B, II. PATR...'!F34</f>
        <v>0</v>
      </c>
      <c r="BT80" s="87" t="s">
        <v>78</v>
      </c>
      <c r="BV80" s="87" t="s">
        <v>73</v>
      </c>
      <c r="BW80" s="87" t="s">
        <v>137</v>
      </c>
      <c r="BX80" s="87" t="s">
        <v>7</v>
      </c>
      <c r="CL80" s="87" t="s">
        <v>80</v>
      </c>
      <c r="CM80" s="87" t="s">
        <v>81</v>
      </c>
    </row>
    <row r="81" spans="1:91" s="5" customFormat="1" ht="22.5" customHeight="1">
      <c r="A81" s="78" t="s">
        <v>75</v>
      </c>
      <c r="B81" s="79"/>
      <c r="C81" s="80"/>
      <c r="D81" s="278">
        <v>32</v>
      </c>
      <c r="E81" s="278"/>
      <c r="F81" s="278"/>
      <c r="G81" s="278"/>
      <c r="H81" s="278"/>
      <c r="I81" s="81"/>
      <c r="J81" s="278" t="s">
        <v>138</v>
      </c>
      <c r="K81" s="278"/>
      <c r="L81" s="278"/>
      <c r="M81" s="278"/>
      <c r="N81" s="278"/>
      <c r="O81" s="278"/>
      <c r="P81" s="278"/>
      <c r="Q81" s="278"/>
      <c r="R81" s="278"/>
      <c r="S81" s="278"/>
      <c r="T81" s="278"/>
      <c r="U81" s="278"/>
      <c r="V81" s="278"/>
      <c r="W81" s="278"/>
      <c r="X81" s="278"/>
      <c r="Y81" s="278"/>
      <c r="Z81" s="278"/>
      <c r="AA81" s="278"/>
      <c r="AB81" s="278"/>
      <c r="AC81" s="278"/>
      <c r="AD81" s="278"/>
      <c r="AE81" s="278"/>
      <c r="AF81" s="278"/>
      <c r="AG81" s="276">
        <f>'032 - OBJEKT  B, II. PATR...'!J27</f>
        <v>0</v>
      </c>
      <c r="AH81" s="277"/>
      <c r="AI81" s="277"/>
      <c r="AJ81" s="277"/>
      <c r="AK81" s="277"/>
      <c r="AL81" s="277"/>
      <c r="AM81" s="277"/>
      <c r="AN81" s="276">
        <f t="shared" si="2"/>
        <v>0</v>
      </c>
      <c r="AO81" s="277"/>
      <c r="AP81" s="277"/>
      <c r="AQ81" s="82" t="s">
        <v>77</v>
      </c>
      <c r="AR81" s="79"/>
      <c r="AS81" s="83">
        <v>0</v>
      </c>
      <c r="AT81" s="84">
        <f t="shared" si="3"/>
        <v>0</v>
      </c>
      <c r="AU81" s="85" t="e">
        <f>'032 - OBJEKT  B, II. PATR...'!P78</f>
        <v>#REF!</v>
      </c>
      <c r="AV81" s="84">
        <f>'032 - OBJEKT  B, II. PATR...'!J30</f>
        <v>0</v>
      </c>
      <c r="AW81" s="84">
        <f>'032 - OBJEKT  B, II. PATR...'!J31</f>
        <v>0</v>
      </c>
      <c r="AX81" s="84">
        <f>'032 - OBJEKT  B, II. PATR...'!J32</f>
        <v>0</v>
      </c>
      <c r="AY81" s="84">
        <f>'032 - OBJEKT  B, II. PATR...'!J33</f>
        <v>0</v>
      </c>
      <c r="AZ81" s="84">
        <f>'032 - OBJEKT  B, II. PATR...'!F30</f>
        <v>0</v>
      </c>
      <c r="BA81" s="84">
        <f>'032 - OBJEKT  B, II. PATR...'!F31</f>
        <v>0</v>
      </c>
      <c r="BB81" s="84">
        <f>'032 - OBJEKT  B, II. PATR...'!F32</f>
        <v>0</v>
      </c>
      <c r="BC81" s="84">
        <f>'032 - OBJEKT  B, II. PATR...'!F33</f>
        <v>0</v>
      </c>
      <c r="BD81" s="86">
        <f>'032 - OBJEKT  B, II. PATR...'!F34</f>
        <v>0</v>
      </c>
      <c r="BT81" s="87" t="s">
        <v>78</v>
      </c>
      <c r="BV81" s="87" t="s">
        <v>73</v>
      </c>
      <c r="BW81" s="87" t="s">
        <v>139</v>
      </c>
      <c r="BX81" s="87" t="s">
        <v>7</v>
      </c>
      <c r="CL81" s="87" t="s">
        <v>80</v>
      </c>
      <c r="CM81" s="87" t="s">
        <v>81</v>
      </c>
    </row>
    <row r="82" spans="1:91" s="5" customFormat="1" ht="22.5" customHeight="1">
      <c r="A82" s="78" t="s">
        <v>75</v>
      </c>
      <c r="B82" s="79"/>
      <c r="C82" s="80"/>
      <c r="D82" s="278">
        <v>33</v>
      </c>
      <c r="E82" s="278"/>
      <c r="F82" s="278"/>
      <c r="G82" s="278"/>
      <c r="H82" s="278"/>
      <c r="I82" s="81"/>
      <c r="J82" s="278" t="s">
        <v>140</v>
      </c>
      <c r="K82" s="278"/>
      <c r="L82" s="278"/>
      <c r="M82" s="278"/>
      <c r="N82" s="278"/>
      <c r="O82" s="278"/>
      <c r="P82" s="278"/>
      <c r="Q82" s="278"/>
      <c r="R82" s="278"/>
      <c r="S82" s="278"/>
      <c r="T82" s="278"/>
      <c r="U82" s="278"/>
      <c r="V82" s="278"/>
      <c r="W82" s="278"/>
      <c r="X82" s="278"/>
      <c r="Y82" s="278"/>
      <c r="Z82" s="278"/>
      <c r="AA82" s="278"/>
      <c r="AB82" s="278"/>
      <c r="AC82" s="278"/>
      <c r="AD82" s="278"/>
      <c r="AE82" s="278"/>
      <c r="AF82" s="278"/>
      <c r="AG82" s="276">
        <f>'033 - OBJEKT  B, II. PATR...'!J27</f>
        <v>0</v>
      </c>
      <c r="AH82" s="277"/>
      <c r="AI82" s="277"/>
      <c r="AJ82" s="277"/>
      <c r="AK82" s="277"/>
      <c r="AL82" s="277"/>
      <c r="AM82" s="277"/>
      <c r="AN82" s="276">
        <f t="shared" si="2"/>
        <v>0</v>
      </c>
      <c r="AO82" s="277"/>
      <c r="AP82" s="277"/>
      <c r="AQ82" s="82" t="s">
        <v>77</v>
      </c>
      <c r="AR82" s="79"/>
      <c r="AS82" s="83">
        <v>0</v>
      </c>
      <c r="AT82" s="84">
        <f t="shared" si="3"/>
        <v>0</v>
      </c>
      <c r="AU82" s="85" t="e">
        <f>'033 - OBJEKT  B, II. PATR...'!P78</f>
        <v>#REF!</v>
      </c>
      <c r="AV82" s="84">
        <f>'033 - OBJEKT  B, II. PATR...'!J30</f>
        <v>0</v>
      </c>
      <c r="AW82" s="84">
        <f>'033 - OBJEKT  B, II. PATR...'!J31</f>
        <v>0</v>
      </c>
      <c r="AX82" s="84">
        <f>'033 - OBJEKT  B, II. PATR...'!J32</f>
        <v>0</v>
      </c>
      <c r="AY82" s="84">
        <f>'033 - OBJEKT  B, II. PATR...'!J33</f>
        <v>0</v>
      </c>
      <c r="AZ82" s="84">
        <f>'033 - OBJEKT  B, II. PATR...'!F30</f>
        <v>0</v>
      </c>
      <c r="BA82" s="84">
        <f>'033 - OBJEKT  B, II. PATR...'!F31</f>
        <v>0</v>
      </c>
      <c r="BB82" s="84">
        <f>'033 - OBJEKT  B, II. PATR...'!F32</f>
        <v>0</v>
      </c>
      <c r="BC82" s="84">
        <f>'033 - OBJEKT  B, II. PATR...'!F33</f>
        <v>0</v>
      </c>
      <c r="BD82" s="86">
        <f>'033 - OBJEKT  B, II. PATR...'!F34</f>
        <v>0</v>
      </c>
      <c r="BT82" s="87" t="s">
        <v>78</v>
      </c>
      <c r="BV82" s="87" t="s">
        <v>73</v>
      </c>
      <c r="BW82" s="87" t="s">
        <v>141</v>
      </c>
      <c r="BX82" s="87" t="s">
        <v>7</v>
      </c>
      <c r="CL82" s="87" t="s">
        <v>80</v>
      </c>
      <c r="CM82" s="87" t="s">
        <v>81</v>
      </c>
    </row>
    <row r="83" spans="1:91" s="5" customFormat="1" ht="22.5" customHeight="1">
      <c r="A83" s="78" t="s">
        <v>75</v>
      </c>
      <c r="B83" s="79"/>
      <c r="C83" s="80"/>
      <c r="D83" s="278">
        <v>34</v>
      </c>
      <c r="E83" s="278"/>
      <c r="F83" s="278"/>
      <c r="G83" s="278"/>
      <c r="H83" s="278"/>
      <c r="I83" s="81"/>
      <c r="J83" s="278" t="s">
        <v>142</v>
      </c>
      <c r="K83" s="278"/>
      <c r="L83" s="278"/>
      <c r="M83" s="278"/>
      <c r="N83" s="278"/>
      <c r="O83" s="278"/>
      <c r="P83" s="278"/>
      <c r="Q83" s="278"/>
      <c r="R83" s="278"/>
      <c r="S83" s="278"/>
      <c r="T83" s="278"/>
      <c r="U83" s="278"/>
      <c r="V83" s="278"/>
      <c r="W83" s="278"/>
      <c r="X83" s="278"/>
      <c r="Y83" s="278"/>
      <c r="Z83" s="278"/>
      <c r="AA83" s="278"/>
      <c r="AB83" s="278"/>
      <c r="AC83" s="278"/>
      <c r="AD83" s="278"/>
      <c r="AE83" s="278"/>
      <c r="AF83" s="278"/>
      <c r="AG83" s="276">
        <f>'034 - OBJEKT  B, II. PATR...'!J27</f>
        <v>0</v>
      </c>
      <c r="AH83" s="277"/>
      <c r="AI83" s="277"/>
      <c r="AJ83" s="277"/>
      <c r="AK83" s="277"/>
      <c r="AL83" s="277"/>
      <c r="AM83" s="277"/>
      <c r="AN83" s="276">
        <f t="shared" si="2"/>
        <v>0</v>
      </c>
      <c r="AO83" s="277"/>
      <c r="AP83" s="277"/>
      <c r="AQ83" s="82" t="s">
        <v>77</v>
      </c>
      <c r="AR83" s="79"/>
      <c r="AS83" s="83">
        <v>0</v>
      </c>
      <c r="AT83" s="84">
        <f t="shared" si="3"/>
        <v>0</v>
      </c>
      <c r="AU83" s="85" t="e">
        <f>'034 - OBJEKT  B, II. PATR...'!P78</f>
        <v>#REF!</v>
      </c>
      <c r="AV83" s="84">
        <f>'034 - OBJEKT  B, II. PATR...'!J30</f>
        <v>0</v>
      </c>
      <c r="AW83" s="84">
        <f>'034 - OBJEKT  B, II. PATR...'!J31</f>
        <v>0</v>
      </c>
      <c r="AX83" s="84">
        <f>'034 - OBJEKT  B, II. PATR...'!J32</f>
        <v>0</v>
      </c>
      <c r="AY83" s="84">
        <f>'034 - OBJEKT  B, II. PATR...'!J33</f>
        <v>0</v>
      </c>
      <c r="AZ83" s="84">
        <f>'034 - OBJEKT  B, II. PATR...'!F30</f>
        <v>0</v>
      </c>
      <c r="BA83" s="84">
        <f>'034 - OBJEKT  B, II. PATR...'!F31</f>
        <v>0</v>
      </c>
      <c r="BB83" s="84">
        <f>'034 - OBJEKT  B, II. PATR...'!F32</f>
        <v>0</v>
      </c>
      <c r="BC83" s="84">
        <f>'034 - OBJEKT  B, II. PATR...'!F33</f>
        <v>0</v>
      </c>
      <c r="BD83" s="86">
        <f>'034 - OBJEKT  B, II. PATR...'!F34</f>
        <v>0</v>
      </c>
      <c r="BT83" s="87" t="s">
        <v>78</v>
      </c>
      <c r="BV83" s="87" t="s">
        <v>73</v>
      </c>
      <c r="BW83" s="87" t="s">
        <v>143</v>
      </c>
      <c r="BX83" s="87" t="s">
        <v>7</v>
      </c>
      <c r="CL83" s="87" t="s">
        <v>80</v>
      </c>
      <c r="CM83" s="87" t="s">
        <v>81</v>
      </c>
    </row>
    <row r="84" spans="1:91" s="5" customFormat="1" ht="22.5" customHeight="1">
      <c r="A84" s="78" t="s">
        <v>75</v>
      </c>
      <c r="B84" s="79"/>
      <c r="C84" s="80"/>
      <c r="D84" s="278">
        <v>35</v>
      </c>
      <c r="E84" s="278"/>
      <c r="F84" s="278"/>
      <c r="G84" s="278"/>
      <c r="H84" s="278"/>
      <c r="I84" s="81"/>
      <c r="J84" s="278" t="s">
        <v>144</v>
      </c>
      <c r="K84" s="278"/>
      <c r="L84" s="278"/>
      <c r="M84" s="278"/>
      <c r="N84" s="278"/>
      <c r="O84" s="278"/>
      <c r="P84" s="278"/>
      <c r="Q84" s="278"/>
      <c r="R84" s="278"/>
      <c r="S84" s="278"/>
      <c r="T84" s="278"/>
      <c r="U84" s="278"/>
      <c r="V84" s="278"/>
      <c r="W84" s="278"/>
      <c r="X84" s="278"/>
      <c r="Y84" s="278"/>
      <c r="Z84" s="278"/>
      <c r="AA84" s="278"/>
      <c r="AB84" s="278"/>
      <c r="AC84" s="278"/>
      <c r="AD84" s="278"/>
      <c r="AE84" s="278"/>
      <c r="AF84" s="278"/>
      <c r="AG84" s="276">
        <f>'035 - OBJEKT  B, II. PATR...'!J27</f>
        <v>0</v>
      </c>
      <c r="AH84" s="277"/>
      <c r="AI84" s="277"/>
      <c r="AJ84" s="277"/>
      <c r="AK84" s="277"/>
      <c r="AL84" s="277"/>
      <c r="AM84" s="277"/>
      <c r="AN84" s="276">
        <f t="shared" si="2"/>
        <v>0</v>
      </c>
      <c r="AO84" s="277"/>
      <c r="AP84" s="277"/>
      <c r="AQ84" s="82" t="s">
        <v>77</v>
      </c>
      <c r="AR84" s="79"/>
      <c r="AS84" s="83">
        <v>0</v>
      </c>
      <c r="AT84" s="84">
        <f t="shared" si="3"/>
        <v>0</v>
      </c>
      <c r="AU84" s="85" t="e">
        <f>'035 - OBJEKT  B, II. PATR...'!P78</f>
        <v>#REF!</v>
      </c>
      <c r="AV84" s="84">
        <f>'035 - OBJEKT  B, II. PATR...'!J30</f>
        <v>0</v>
      </c>
      <c r="AW84" s="84">
        <f>'035 - OBJEKT  B, II. PATR...'!J31</f>
        <v>0</v>
      </c>
      <c r="AX84" s="84">
        <f>'035 - OBJEKT  B, II. PATR...'!J32</f>
        <v>0</v>
      </c>
      <c r="AY84" s="84">
        <f>'035 - OBJEKT  B, II. PATR...'!J33</f>
        <v>0</v>
      </c>
      <c r="AZ84" s="84">
        <f>'035 - OBJEKT  B, II. PATR...'!F30</f>
        <v>0</v>
      </c>
      <c r="BA84" s="84">
        <f>'035 - OBJEKT  B, II. PATR...'!F31</f>
        <v>0</v>
      </c>
      <c r="BB84" s="84">
        <f>'035 - OBJEKT  B, II. PATR...'!F32</f>
        <v>0</v>
      </c>
      <c r="BC84" s="84">
        <f>'035 - OBJEKT  B, II. PATR...'!F33</f>
        <v>0</v>
      </c>
      <c r="BD84" s="86">
        <f>'035 - OBJEKT  B, II. PATR...'!F34</f>
        <v>0</v>
      </c>
      <c r="BT84" s="87" t="s">
        <v>78</v>
      </c>
      <c r="BV84" s="87" t="s">
        <v>73</v>
      </c>
      <c r="BW84" s="87" t="s">
        <v>145</v>
      </c>
      <c r="BX84" s="87" t="s">
        <v>7</v>
      </c>
      <c r="CL84" s="87" t="s">
        <v>80</v>
      </c>
      <c r="CM84" s="87" t="s">
        <v>81</v>
      </c>
    </row>
    <row r="85" spans="1:91" s="5" customFormat="1" ht="22.5" customHeight="1">
      <c r="A85" s="78" t="s">
        <v>75</v>
      </c>
      <c r="B85" s="79"/>
      <c r="C85" s="80"/>
      <c r="D85" s="278">
        <v>36</v>
      </c>
      <c r="E85" s="278"/>
      <c r="F85" s="278"/>
      <c r="G85" s="278"/>
      <c r="H85" s="278"/>
      <c r="I85" s="81"/>
      <c r="J85" s="278" t="s">
        <v>146</v>
      </c>
      <c r="K85" s="278"/>
      <c r="L85" s="278"/>
      <c r="M85" s="278"/>
      <c r="N85" s="278"/>
      <c r="O85" s="278"/>
      <c r="P85" s="278"/>
      <c r="Q85" s="278"/>
      <c r="R85" s="278"/>
      <c r="S85" s="278"/>
      <c r="T85" s="278"/>
      <c r="U85" s="278"/>
      <c r="V85" s="278"/>
      <c r="W85" s="278"/>
      <c r="X85" s="278"/>
      <c r="Y85" s="278"/>
      <c r="Z85" s="278"/>
      <c r="AA85" s="278"/>
      <c r="AB85" s="278"/>
      <c r="AC85" s="278"/>
      <c r="AD85" s="278"/>
      <c r="AE85" s="278"/>
      <c r="AF85" s="278"/>
      <c r="AG85" s="276">
        <f>'036 - OBJEKT  B, II. PATR...'!J27</f>
        <v>0</v>
      </c>
      <c r="AH85" s="277"/>
      <c r="AI85" s="277"/>
      <c r="AJ85" s="277"/>
      <c r="AK85" s="277"/>
      <c r="AL85" s="277"/>
      <c r="AM85" s="277"/>
      <c r="AN85" s="276">
        <f t="shared" si="2"/>
        <v>0</v>
      </c>
      <c r="AO85" s="277"/>
      <c r="AP85" s="277"/>
      <c r="AQ85" s="82" t="s">
        <v>77</v>
      </c>
      <c r="AR85" s="79"/>
      <c r="AS85" s="83">
        <v>0</v>
      </c>
      <c r="AT85" s="84">
        <f t="shared" si="3"/>
        <v>0</v>
      </c>
      <c r="AU85" s="85" t="e">
        <f>'036 - OBJEKT  B, II. PATR...'!P78</f>
        <v>#REF!</v>
      </c>
      <c r="AV85" s="84">
        <f>'036 - OBJEKT  B, II. PATR...'!J30</f>
        <v>0</v>
      </c>
      <c r="AW85" s="84">
        <f>'036 - OBJEKT  B, II. PATR...'!J31</f>
        <v>0</v>
      </c>
      <c r="AX85" s="84">
        <f>'036 - OBJEKT  B, II. PATR...'!J32</f>
        <v>0</v>
      </c>
      <c r="AY85" s="84">
        <f>'036 - OBJEKT  B, II. PATR...'!J33</f>
        <v>0</v>
      </c>
      <c r="AZ85" s="84">
        <f>'036 - OBJEKT  B, II. PATR...'!F30</f>
        <v>0</v>
      </c>
      <c r="BA85" s="84">
        <f>'036 - OBJEKT  B, II. PATR...'!F31</f>
        <v>0</v>
      </c>
      <c r="BB85" s="84">
        <f>'036 - OBJEKT  B, II. PATR...'!F32</f>
        <v>0</v>
      </c>
      <c r="BC85" s="84">
        <f>'036 - OBJEKT  B, II. PATR...'!F33</f>
        <v>0</v>
      </c>
      <c r="BD85" s="86">
        <f>'036 - OBJEKT  B, II. PATR...'!F34</f>
        <v>0</v>
      </c>
      <c r="BT85" s="87" t="s">
        <v>78</v>
      </c>
      <c r="BV85" s="87" t="s">
        <v>73</v>
      </c>
      <c r="BW85" s="87" t="s">
        <v>147</v>
      </c>
      <c r="BX85" s="87" t="s">
        <v>7</v>
      </c>
      <c r="CL85" s="87" t="s">
        <v>80</v>
      </c>
      <c r="CM85" s="87" t="s">
        <v>81</v>
      </c>
    </row>
    <row r="86" spans="1:91" s="5" customFormat="1" ht="22.5" customHeight="1">
      <c r="A86" s="78" t="s">
        <v>75</v>
      </c>
      <c r="B86" s="79"/>
      <c r="C86" s="80"/>
      <c r="D86" s="278">
        <v>37</v>
      </c>
      <c r="E86" s="278"/>
      <c r="F86" s="278"/>
      <c r="G86" s="278"/>
      <c r="H86" s="278"/>
      <c r="I86" s="81"/>
      <c r="J86" s="278" t="s">
        <v>148</v>
      </c>
      <c r="K86" s="278"/>
      <c r="L86" s="278"/>
      <c r="M86" s="278"/>
      <c r="N86" s="278"/>
      <c r="O86" s="278"/>
      <c r="P86" s="278"/>
      <c r="Q86" s="278"/>
      <c r="R86" s="278"/>
      <c r="S86" s="278"/>
      <c r="T86" s="278"/>
      <c r="U86" s="278"/>
      <c r="V86" s="278"/>
      <c r="W86" s="278"/>
      <c r="X86" s="278"/>
      <c r="Y86" s="278"/>
      <c r="Z86" s="278"/>
      <c r="AA86" s="278"/>
      <c r="AB86" s="278"/>
      <c r="AC86" s="278"/>
      <c r="AD86" s="278"/>
      <c r="AE86" s="278"/>
      <c r="AF86" s="278"/>
      <c r="AG86" s="276">
        <f>'037 - OBJEKT  B, II. PATR...'!J27</f>
        <v>0</v>
      </c>
      <c r="AH86" s="277"/>
      <c r="AI86" s="277"/>
      <c r="AJ86" s="277"/>
      <c r="AK86" s="277"/>
      <c r="AL86" s="277"/>
      <c r="AM86" s="277"/>
      <c r="AN86" s="276">
        <f t="shared" si="2"/>
        <v>0</v>
      </c>
      <c r="AO86" s="277"/>
      <c r="AP86" s="277"/>
      <c r="AQ86" s="82" t="s">
        <v>77</v>
      </c>
      <c r="AR86" s="79"/>
      <c r="AS86" s="83">
        <v>0</v>
      </c>
      <c r="AT86" s="84">
        <f t="shared" si="3"/>
        <v>0</v>
      </c>
      <c r="AU86" s="85" t="e">
        <f>'037 - OBJEKT  B, II. PATR...'!P78</f>
        <v>#REF!</v>
      </c>
      <c r="AV86" s="84">
        <f>'037 - OBJEKT  B, II. PATR...'!J30</f>
        <v>0</v>
      </c>
      <c r="AW86" s="84">
        <f>'037 - OBJEKT  B, II. PATR...'!J31</f>
        <v>0</v>
      </c>
      <c r="AX86" s="84">
        <f>'037 - OBJEKT  B, II. PATR...'!J32</f>
        <v>0</v>
      </c>
      <c r="AY86" s="84">
        <f>'037 - OBJEKT  B, II. PATR...'!J33</f>
        <v>0</v>
      </c>
      <c r="AZ86" s="84">
        <f>'037 - OBJEKT  B, II. PATR...'!F30</f>
        <v>0</v>
      </c>
      <c r="BA86" s="84">
        <f>'037 - OBJEKT  B, II. PATR...'!F31</f>
        <v>0</v>
      </c>
      <c r="BB86" s="84">
        <f>'037 - OBJEKT  B, II. PATR...'!F32</f>
        <v>0</v>
      </c>
      <c r="BC86" s="84">
        <f>'037 - OBJEKT  B, II. PATR...'!F33</f>
        <v>0</v>
      </c>
      <c r="BD86" s="86">
        <f>'037 - OBJEKT  B, II. PATR...'!F34</f>
        <v>0</v>
      </c>
      <c r="BT86" s="87" t="s">
        <v>78</v>
      </c>
      <c r="BV86" s="87" t="s">
        <v>73</v>
      </c>
      <c r="BW86" s="87" t="s">
        <v>149</v>
      </c>
      <c r="BX86" s="87" t="s">
        <v>7</v>
      </c>
      <c r="CL86" s="87" t="s">
        <v>80</v>
      </c>
      <c r="CM86" s="87" t="s">
        <v>81</v>
      </c>
    </row>
    <row r="87" spans="1:91" s="5" customFormat="1" ht="22.5" customHeight="1">
      <c r="A87" s="78" t="s">
        <v>75</v>
      </c>
      <c r="B87" s="79"/>
      <c r="C87" s="80"/>
      <c r="D87" s="278">
        <v>38</v>
      </c>
      <c r="E87" s="278"/>
      <c r="F87" s="278"/>
      <c r="G87" s="278"/>
      <c r="H87" s="278"/>
      <c r="I87" s="81"/>
      <c r="J87" s="278" t="s">
        <v>150</v>
      </c>
      <c r="K87" s="278"/>
      <c r="L87" s="278"/>
      <c r="M87" s="278"/>
      <c r="N87" s="278"/>
      <c r="O87" s="278"/>
      <c r="P87" s="278"/>
      <c r="Q87" s="278"/>
      <c r="R87" s="278"/>
      <c r="S87" s="278"/>
      <c r="T87" s="278"/>
      <c r="U87" s="278"/>
      <c r="V87" s="278"/>
      <c r="W87" s="278"/>
      <c r="X87" s="278"/>
      <c r="Y87" s="278"/>
      <c r="Z87" s="278"/>
      <c r="AA87" s="278"/>
      <c r="AB87" s="278"/>
      <c r="AC87" s="278"/>
      <c r="AD87" s="278"/>
      <c r="AE87" s="278"/>
      <c r="AF87" s="278"/>
      <c r="AG87" s="276">
        <f>'038 - OBJEKT  B, II. PATR...'!J27</f>
        <v>0</v>
      </c>
      <c r="AH87" s="277"/>
      <c r="AI87" s="277"/>
      <c r="AJ87" s="277"/>
      <c r="AK87" s="277"/>
      <c r="AL87" s="277"/>
      <c r="AM87" s="277"/>
      <c r="AN87" s="276">
        <f t="shared" si="2"/>
        <v>0</v>
      </c>
      <c r="AO87" s="277"/>
      <c r="AP87" s="277"/>
      <c r="AQ87" s="82" t="s">
        <v>77</v>
      </c>
      <c r="AR87" s="79"/>
      <c r="AS87" s="83">
        <v>0</v>
      </c>
      <c r="AT87" s="84">
        <f t="shared" si="3"/>
        <v>0</v>
      </c>
      <c r="AU87" s="85" t="e">
        <f>'038 - OBJEKT  B, II. PATR...'!P78</f>
        <v>#REF!</v>
      </c>
      <c r="AV87" s="84">
        <f>'038 - OBJEKT  B, II. PATR...'!J30</f>
        <v>0</v>
      </c>
      <c r="AW87" s="84">
        <f>'038 - OBJEKT  B, II. PATR...'!J31</f>
        <v>0</v>
      </c>
      <c r="AX87" s="84">
        <f>'038 - OBJEKT  B, II. PATR...'!J32</f>
        <v>0</v>
      </c>
      <c r="AY87" s="84">
        <f>'038 - OBJEKT  B, II. PATR...'!J33</f>
        <v>0</v>
      </c>
      <c r="AZ87" s="84">
        <f>'038 - OBJEKT  B, II. PATR...'!F30</f>
        <v>0</v>
      </c>
      <c r="BA87" s="84">
        <f>'038 - OBJEKT  B, II. PATR...'!F31</f>
        <v>0</v>
      </c>
      <c r="BB87" s="84">
        <f>'038 - OBJEKT  B, II. PATR...'!F32</f>
        <v>0</v>
      </c>
      <c r="BC87" s="84">
        <f>'038 - OBJEKT  B, II. PATR...'!F33</f>
        <v>0</v>
      </c>
      <c r="BD87" s="86">
        <f>'038 - OBJEKT  B, II. PATR...'!F34</f>
        <v>0</v>
      </c>
      <c r="BT87" s="87" t="s">
        <v>78</v>
      </c>
      <c r="BV87" s="87" t="s">
        <v>73</v>
      </c>
      <c r="BW87" s="87" t="s">
        <v>151</v>
      </c>
      <c r="BX87" s="87" t="s">
        <v>7</v>
      </c>
      <c r="CL87" s="87" t="s">
        <v>80</v>
      </c>
      <c r="CM87" s="87" t="s">
        <v>81</v>
      </c>
    </row>
    <row r="88" spans="1:91" s="5" customFormat="1" ht="22.5" customHeight="1">
      <c r="A88" s="78" t="s">
        <v>75</v>
      </c>
      <c r="B88" s="79"/>
      <c r="C88" s="80"/>
      <c r="D88" s="278">
        <v>39</v>
      </c>
      <c r="E88" s="278"/>
      <c r="F88" s="278"/>
      <c r="G88" s="278"/>
      <c r="H88" s="278"/>
      <c r="I88" s="81"/>
      <c r="J88" s="278" t="s">
        <v>152</v>
      </c>
      <c r="K88" s="278"/>
      <c r="L88" s="278"/>
      <c r="M88" s="278"/>
      <c r="N88" s="278"/>
      <c r="O88" s="278"/>
      <c r="P88" s="278"/>
      <c r="Q88" s="278"/>
      <c r="R88" s="278"/>
      <c r="S88" s="278"/>
      <c r="T88" s="278"/>
      <c r="U88" s="278"/>
      <c r="V88" s="278"/>
      <c r="W88" s="278"/>
      <c r="X88" s="278"/>
      <c r="Y88" s="278"/>
      <c r="Z88" s="278"/>
      <c r="AA88" s="278"/>
      <c r="AB88" s="278"/>
      <c r="AC88" s="278"/>
      <c r="AD88" s="278"/>
      <c r="AE88" s="278"/>
      <c r="AF88" s="278"/>
      <c r="AG88" s="276">
        <f>'039 - OBJEKT  B, II. PATR...'!J27</f>
        <v>0</v>
      </c>
      <c r="AH88" s="277"/>
      <c r="AI88" s="277"/>
      <c r="AJ88" s="277"/>
      <c r="AK88" s="277"/>
      <c r="AL88" s="277"/>
      <c r="AM88" s="277"/>
      <c r="AN88" s="276">
        <f t="shared" si="2"/>
        <v>0</v>
      </c>
      <c r="AO88" s="277"/>
      <c r="AP88" s="277"/>
      <c r="AQ88" s="82" t="s">
        <v>77</v>
      </c>
      <c r="AR88" s="79"/>
      <c r="AS88" s="83">
        <v>0</v>
      </c>
      <c r="AT88" s="84">
        <f t="shared" si="3"/>
        <v>0</v>
      </c>
      <c r="AU88" s="85" t="e">
        <f>'039 - OBJEKT  B, II. PATR...'!P78</f>
        <v>#REF!</v>
      </c>
      <c r="AV88" s="84">
        <f>'039 - OBJEKT  B, II. PATR...'!J30</f>
        <v>0</v>
      </c>
      <c r="AW88" s="84">
        <f>'039 - OBJEKT  B, II. PATR...'!J31</f>
        <v>0</v>
      </c>
      <c r="AX88" s="84">
        <f>'039 - OBJEKT  B, II. PATR...'!J32</f>
        <v>0</v>
      </c>
      <c r="AY88" s="84">
        <f>'039 - OBJEKT  B, II. PATR...'!J33</f>
        <v>0</v>
      </c>
      <c r="AZ88" s="84">
        <f>'039 - OBJEKT  B, II. PATR...'!F30</f>
        <v>0</v>
      </c>
      <c r="BA88" s="84">
        <f>'039 - OBJEKT  B, II. PATR...'!F31</f>
        <v>0</v>
      </c>
      <c r="BB88" s="84">
        <f>'039 - OBJEKT  B, II. PATR...'!F32</f>
        <v>0</v>
      </c>
      <c r="BC88" s="84">
        <f>'039 - OBJEKT  B, II. PATR...'!F33</f>
        <v>0</v>
      </c>
      <c r="BD88" s="86">
        <f>'039 - OBJEKT  B, II. PATR...'!F34</f>
        <v>0</v>
      </c>
      <c r="BT88" s="87" t="s">
        <v>78</v>
      </c>
      <c r="BV88" s="87" t="s">
        <v>73</v>
      </c>
      <c r="BW88" s="87" t="s">
        <v>153</v>
      </c>
      <c r="BX88" s="87" t="s">
        <v>7</v>
      </c>
      <c r="CL88" s="87" t="s">
        <v>80</v>
      </c>
      <c r="CM88" s="87" t="s">
        <v>81</v>
      </c>
    </row>
    <row r="89" spans="1:91" s="5" customFormat="1" ht="22.5" customHeight="1">
      <c r="A89" s="78" t="s">
        <v>75</v>
      </c>
      <c r="B89" s="79"/>
      <c r="C89" s="80"/>
      <c r="D89" s="278">
        <v>40</v>
      </c>
      <c r="E89" s="278"/>
      <c r="F89" s="278"/>
      <c r="G89" s="278"/>
      <c r="H89" s="278"/>
      <c r="I89" s="81"/>
      <c r="J89" s="278" t="s">
        <v>154</v>
      </c>
      <c r="K89" s="278"/>
      <c r="L89" s="278"/>
      <c r="M89" s="278"/>
      <c r="N89" s="278"/>
      <c r="O89" s="278"/>
      <c r="P89" s="278"/>
      <c r="Q89" s="278"/>
      <c r="R89" s="278"/>
      <c r="S89" s="278"/>
      <c r="T89" s="278"/>
      <c r="U89" s="278"/>
      <c r="V89" s="278"/>
      <c r="W89" s="278"/>
      <c r="X89" s="278"/>
      <c r="Y89" s="278"/>
      <c r="Z89" s="278"/>
      <c r="AA89" s="278"/>
      <c r="AB89" s="278"/>
      <c r="AC89" s="278"/>
      <c r="AD89" s="278"/>
      <c r="AE89" s="278"/>
      <c r="AF89" s="278"/>
      <c r="AG89" s="276">
        <f>'040 - OBJEKT  B, II. PATR...'!J27</f>
        <v>0</v>
      </c>
      <c r="AH89" s="277"/>
      <c r="AI89" s="277"/>
      <c r="AJ89" s="277"/>
      <c r="AK89" s="277"/>
      <c r="AL89" s="277"/>
      <c r="AM89" s="277"/>
      <c r="AN89" s="276">
        <f t="shared" si="2"/>
        <v>0</v>
      </c>
      <c r="AO89" s="277"/>
      <c r="AP89" s="277"/>
      <c r="AQ89" s="82" t="s">
        <v>77</v>
      </c>
      <c r="AR89" s="79"/>
      <c r="AS89" s="83">
        <v>0</v>
      </c>
      <c r="AT89" s="84">
        <f t="shared" si="3"/>
        <v>0</v>
      </c>
      <c r="AU89" s="85" t="e">
        <f>'040 - OBJEKT  B, II. PATR...'!P78</f>
        <v>#REF!</v>
      </c>
      <c r="AV89" s="84">
        <f>'040 - OBJEKT  B, II. PATR...'!J30</f>
        <v>0</v>
      </c>
      <c r="AW89" s="84">
        <f>'040 - OBJEKT  B, II. PATR...'!J31</f>
        <v>0</v>
      </c>
      <c r="AX89" s="84">
        <f>'040 - OBJEKT  B, II. PATR...'!J32</f>
        <v>0</v>
      </c>
      <c r="AY89" s="84">
        <f>'040 - OBJEKT  B, II. PATR...'!J33</f>
        <v>0</v>
      </c>
      <c r="AZ89" s="84">
        <f>'040 - OBJEKT  B, II. PATR...'!F30</f>
        <v>0</v>
      </c>
      <c r="BA89" s="84">
        <f>'040 - OBJEKT  B, II. PATR...'!F31</f>
        <v>0</v>
      </c>
      <c r="BB89" s="84">
        <f>'040 - OBJEKT  B, II. PATR...'!F32</f>
        <v>0</v>
      </c>
      <c r="BC89" s="84">
        <f>'040 - OBJEKT  B, II. PATR...'!F33</f>
        <v>0</v>
      </c>
      <c r="BD89" s="86">
        <f>'040 - OBJEKT  B, II. PATR...'!F34</f>
        <v>0</v>
      </c>
      <c r="BT89" s="87" t="s">
        <v>78</v>
      </c>
      <c r="BV89" s="87" t="s">
        <v>73</v>
      </c>
      <c r="BW89" s="87" t="s">
        <v>155</v>
      </c>
      <c r="BX89" s="87" t="s">
        <v>7</v>
      </c>
      <c r="CL89" s="87" t="s">
        <v>80</v>
      </c>
      <c r="CM89" s="87" t="s">
        <v>81</v>
      </c>
    </row>
    <row r="90" spans="1:91" s="5" customFormat="1" ht="22.5" customHeight="1">
      <c r="A90" s="78" t="s">
        <v>75</v>
      </c>
      <c r="B90" s="79"/>
      <c r="C90" s="80"/>
      <c r="D90" s="278">
        <v>41</v>
      </c>
      <c r="E90" s="278"/>
      <c r="F90" s="278"/>
      <c r="G90" s="278"/>
      <c r="H90" s="278"/>
      <c r="I90" s="81"/>
      <c r="J90" s="278" t="s">
        <v>156</v>
      </c>
      <c r="K90" s="278"/>
      <c r="L90" s="278"/>
      <c r="M90" s="278"/>
      <c r="N90" s="278"/>
      <c r="O90" s="278"/>
      <c r="P90" s="278"/>
      <c r="Q90" s="278"/>
      <c r="R90" s="278"/>
      <c r="S90" s="278"/>
      <c r="T90" s="278"/>
      <c r="U90" s="278"/>
      <c r="V90" s="278"/>
      <c r="W90" s="278"/>
      <c r="X90" s="278"/>
      <c r="Y90" s="278"/>
      <c r="Z90" s="278"/>
      <c r="AA90" s="278"/>
      <c r="AB90" s="278"/>
      <c r="AC90" s="278"/>
      <c r="AD90" s="278"/>
      <c r="AE90" s="278"/>
      <c r="AF90" s="278"/>
      <c r="AG90" s="276">
        <f>'041 - OBJEKT  B, III. PAT...'!J27</f>
        <v>0</v>
      </c>
      <c r="AH90" s="277"/>
      <c r="AI90" s="277"/>
      <c r="AJ90" s="277"/>
      <c r="AK90" s="277"/>
      <c r="AL90" s="277"/>
      <c r="AM90" s="277"/>
      <c r="AN90" s="276">
        <f t="shared" si="2"/>
        <v>0</v>
      </c>
      <c r="AO90" s="277"/>
      <c r="AP90" s="277"/>
      <c r="AQ90" s="82" t="s">
        <v>77</v>
      </c>
      <c r="AR90" s="79"/>
      <c r="AS90" s="83">
        <v>0</v>
      </c>
      <c r="AT90" s="84">
        <f t="shared" si="3"/>
        <v>0</v>
      </c>
      <c r="AU90" s="85" t="e">
        <f>'041 - OBJEKT  B, III. PAT...'!P78</f>
        <v>#REF!</v>
      </c>
      <c r="AV90" s="84">
        <f>'041 - OBJEKT  B, III. PAT...'!J30</f>
        <v>0</v>
      </c>
      <c r="AW90" s="84">
        <f>'041 - OBJEKT  B, III. PAT...'!J31</f>
        <v>0</v>
      </c>
      <c r="AX90" s="84">
        <f>'041 - OBJEKT  B, III. PAT...'!J32</f>
        <v>0</v>
      </c>
      <c r="AY90" s="84">
        <f>'041 - OBJEKT  B, III. PAT...'!J33</f>
        <v>0</v>
      </c>
      <c r="AZ90" s="84">
        <f>'041 - OBJEKT  B, III. PAT...'!F30</f>
        <v>0</v>
      </c>
      <c r="BA90" s="84">
        <f>'041 - OBJEKT  B, III. PAT...'!F31</f>
        <v>0</v>
      </c>
      <c r="BB90" s="84">
        <f>'041 - OBJEKT  B, III. PAT...'!F32</f>
        <v>0</v>
      </c>
      <c r="BC90" s="84">
        <f>'041 - OBJEKT  B, III. PAT...'!F33</f>
        <v>0</v>
      </c>
      <c r="BD90" s="86">
        <f>'041 - OBJEKT  B, III. PAT...'!F34</f>
        <v>0</v>
      </c>
      <c r="BT90" s="87" t="s">
        <v>78</v>
      </c>
      <c r="BV90" s="87" t="s">
        <v>73</v>
      </c>
      <c r="BW90" s="87" t="s">
        <v>157</v>
      </c>
      <c r="BX90" s="87" t="s">
        <v>7</v>
      </c>
      <c r="CL90" s="87" t="s">
        <v>80</v>
      </c>
      <c r="CM90" s="87" t="s">
        <v>81</v>
      </c>
    </row>
    <row r="91" spans="1:91" s="5" customFormat="1" ht="22.5" customHeight="1">
      <c r="A91" s="78" t="s">
        <v>75</v>
      </c>
      <c r="B91" s="79"/>
      <c r="C91" s="80"/>
      <c r="D91" s="278">
        <v>42</v>
      </c>
      <c r="E91" s="278"/>
      <c r="F91" s="278"/>
      <c r="G91" s="278"/>
      <c r="H91" s="278"/>
      <c r="I91" s="81"/>
      <c r="J91" s="278" t="s">
        <v>158</v>
      </c>
      <c r="K91" s="278"/>
      <c r="L91" s="278"/>
      <c r="M91" s="278"/>
      <c r="N91" s="278"/>
      <c r="O91" s="278"/>
      <c r="P91" s="278"/>
      <c r="Q91" s="278"/>
      <c r="R91" s="278"/>
      <c r="S91" s="278"/>
      <c r="T91" s="278"/>
      <c r="U91" s="278"/>
      <c r="V91" s="278"/>
      <c r="W91" s="278"/>
      <c r="X91" s="278"/>
      <c r="Y91" s="278"/>
      <c r="Z91" s="278"/>
      <c r="AA91" s="278"/>
      <c r="AB91" s="278"/>
      <c r="AC91" s="278"/>
      <c r="AD91" s="278"/>
      <c r="AE91" s="278"/>
      <c r="AF91" s="278"/>
      <c r="AG91" s="276">
        <f>'042 - OBJEKT  B, III. PAT...'!J27</f>
        <v>0</v>
      </c>
      <c r="AH91" s="277"/>
      <c r="AI91" s="277"/>
      <c r="AJ91" s="277"/>
      <c r="AK91" s="277"/>
      <c r="AL91" s="277"/>
      <c r="AM91" s="277"/>
      <c r="AN91" s="276">
        <f t="shared" si="2"/>
        <v>0</v>
      </c>
      <c r="AO91" s="277"/>
      <c r="AP91" s="277"/>
      <c r="AQ91" s="82" t="s">
        <v>77</v>
      </c>
      <c r="AR91" s="79"/>
      <c r="AS91" s="83">
        <v>0</v>
      </c>
      <c r="AT91" s="84">
        <f t="shared" si="3"/>
        <v>0</v>
      </c>
      <c r="AU91" s="85" t="e">
        <f>'042 - OBJEKT  B, III. PAT...'!P78</f>
        <v>#REF!</v>
      </c>
      <c r="AV91" s="84">
        <f>'042 - OBJEKT  B, III. PAT...'!J30</f>
        <v>0</v>
      </c>
      <c r="AW91" s="84">
        <f>'042 - OBJEKT  B, III. PAT...'!J31</f>
        <v>0</v>
      </c>
      <c r="AX91" s="84">
        <f>'042 - OBJEKT  B, III. PAT...'!J32</f>
        <v>0</v>
      </c>
      <c r="AY91" s="84">
        <f>'042 - OBJEKT  B, III. PAT...'!J33</f>
        <v>0</v>
      </c>
      <c r="AZ91" s="84">
        <f>'042 - OBJEKT  B, III. PAT...'!F30</f>
        <v>0</v>
      </c>
      <c r="BA91" s="84">
        <f>'042 - OBJEKT  B, III. PAT...'!F31</f>
        <v>0</v>
      </c>
      <c r="BB91" s="84">
        <f>'042 - OBJEKT  B, III. PAT...'!F32</f>
        <v>0</v>
      </c>
      <c r="BC91" s="84">
        <f>'042 - OBJEKT  B, III. PAT...'!F33</f>
        <v>0</v>
      </c>
      <c r="BD91" s="86">
        <f>'042 - OBJEKT  B, III. PAT...'!F34</f>
        <v>0</v>
      </c>
      <c r="BT91" s="87" t="s">
        <v>78</v>
      </c>
      <c r="BV91" s="87" t="s">
        <v>73</v>
      </c>
      <c r="BW91" s="87" t="s">
        <v>159</v>
      </c>
      <c r="BX91" s="87" t="s">
        <v>7</v>
      </c>
      <c r="CL91" s="87" t="s">
        <v>80</v>
      </c>
      <c r="CM91" s="87" t="s">
        <v>81</v>
      </c>
    </row>
    <row r="92" spans="1:91" s="5" customFormat="1" ht="22.5" customHeight="1">
      <c r="A92" s="78" t="s">
        <v>75</v>
      </c>
      <c r="B92" s="79"/>
      <c r="C92" s="80"/>
      <c r="D92" s="278">
        <v>43</v>
      </c>
      <c r="E92" s="278"/>
      <c r="F92" s="278"/>
      <c r="G92" s="278"/>
      <c r="H92" s="278"/>
      <c r="I92" s="81"/>
      <c r="J92" s="278" t="s">
        <v>160</v>
      </c>
      <c r="K92" s="278"/>
      <c r="L92" s="278"/>
      <c r="M92" s="278"/>
      <c r="N92" s="278"/>
      <c r="O92" s="278"/>
      <c r="P92" s="278"/>
      <c r="Q92" s="278"/>
      <c r="R92" s="278"/>
      <c r="S92" s="278"/>
      <c r="T92" s="278"/>
      <c r="U92" s="278"/>
      <c r="V92" s="278"/>
      <c r="W92" s="278"/>
      <c r="X92" s="278"/>
      <c r="Y92" s="278"/>
      <c r="Z92" s="278"/>
      <c r="AA92" s="278"/>
      <c r="AB92" s="278"/>
      <c r="AC92" s="278"/>
      <c r="AD92" s="278"/>
      <c r="AE92" s="278"/>
      <c r="AF92" s="278"/>
      <c r="AG92" s="276">
        <f>'043 - OBJEKT  B, III. PAT...'!J27</f>
        <v>0</v>
      </c>
      <c r="AH92" s="277"/>
      <c r="AI92" s="277"/>
      <c r="AJ92" s="277"/>
      <c r="AK92" s="277"/>
      <c r="AL92" s="277"/>
      <c r="AM92" s="277"/>
      <c r="AN92" s="276">
        <f t="shared" si="2"/>
        <v>0</v>
      </c>
      <c r="AO92" s="277"/>
      <c r="AP92" s="277"/>
      <c r="AQ92" s="82" t="s">
        <v>77</v>
      </c>
      <c r="AR92" s="79"/>
      <c r="AS92" s="83">
        <v>0</v>
      </c>
      <c r="AT92" s="84">
        <f t="shared" si="3"/>
        <v>0</v>
      </c>
      <c r="AU92" s="85" t="e">
        <f>'043 - OBJEKT  B, III. PAT...'!P78</f>
        <v>#REF!</v>
      </c>
      <c r="AV92" s="84">
        <f>'043 - OBJEKT  B, III. PAT...'!J30</f>
        <v>0</v>
      </c>
      <c r="AW92" s="84">
        <f>'043 - OBJEKT  B, III. PAT...'!J31</f>
        <v>0</v>
      </c>
      <c r="AX92" s="84">
        <f>'043 - OBJEKT  B, III. PAT...'!J32</f>
        <v>0</v>
      </c>
      <c r="AY92" s="84">
        <f>'043 - OBJEKT  B, III. PAT...'!J33</f>
        <v>0</v>
      </c>
      <c r="AZ92" s="84">
        <f>'043 - OBJEKT  B, III. PAT...'!F30</f>
        <v>0</v>
      </c>
      <c r="BA92" s="84">
        <f>'043 - OBJEKT  B, III. PAT...'!F31</f>
        <v>0</v>
      </c>
      <c r="BB92" s="84">
        <f>'043 - OBJEKT  B, III. PAT...'!F32</f>
        <v>0</v>
      </c>
      <c r="BC92" s="84">
        <f>'043 - OBJEKT  B, III. PAT...'!F33</f>
        <v>0</v>
      </c>
      <c r="BD92" s="86">
        <f>'043 - OBJEKT  B, III. PAT...'!F34</f>
        <v>0</v>
      </c>
      <c r="BT92" s="87" t="s">
        <v>78</v>
      </c>
      <c r="BV92" s="87" t="s">
        <v>73</v>
      </c>
      <c r="BW92" s="87" t="s">
        <v>161</v>
      </c>
      <c r="BX92" s="87" t="s">
        <v>7</v>
      </c>
      <c r="CL92" s="87" t="s">
        <v>80</v>
      </c>
      <c r="CM92" s="87" t="s">
        <v>81</v>
      </c>
    </row>
    <row r="93" spans="1:91" s="5" customFormat="1" ht="22.5" customHeight="1">
      <c r="A93" s="78" t="s">
        <v>75</v>
      </c>
      <c r="B93" s="79"/>
      <c r="C93" s="80"/>
      <c r="D93" s="278">
        <v>44</v>
      </c>
      <c r="E93" s="278"/>
      <c r="F93" s="278"/>
      <c r="G93" s="278"/>
      <c r="H93" s="278"/>
      <c r="I93" s="81"/>
      <c r="J93" s="278" t="s">
        <v>162</v>
      </c>
      <c r="K93" s="278"/>
      <c r="L93" s="278"/>
      <c r="M93" s="278"/>
      <c r="N93" s="278"/>
      <c r="O93" s="278"/>
      <c r="P93" s="278"/>
      <c r="Q93" s="278"/>
      <c r="R93" s="278"/>
      <c r="S93" s="278"/>
      <c r="T93" s="278"/>
      <c r="U93" s="278"/>
      <c r="V93" s="278"/>
      <c r="W93" s="278"/>
      <c r="X93" s="278"/>
      <c r="Y93" s="278"/>
      <c r="Z93" s="278"/>
      <c r="AA93" s="278"/>
      <c r="AB93" s="278"/>
      <c r="AC93" s="278"/>
      <c r="AD93" s="278"/>
      <c r="AE93" s="278"/>
      <c r="AF93" s="278"/>
      <c r="AG93" s="276">
        <f>'044 - OBJEKT  B, III. PAT...'!J27</f>
        <v>0</v>
      </c>
      <c r="AH93" s="277"/>
      <c r="AI93" s="277"/>
      <c r="AJ93" s="277"/>
      <c r="AK93" s="277"/>
      <c r="AL93" s="277"/>
      <c r="AM93" s="277"/>
      <c r="AN93" s="276">
        <f t="shared" si="2"/>
        <v>0</v>
      </c>
      <c r="AO93" s="277"/>
      <c r="AP93" s="277"/>
      <c r="AQ93" s="82" t="s">
        <v>77</v>
      </c>
      <c r="AR93" s="79"/>
      <c r="AS93" s="83">
        <v>0</v>
      </c>
      <c r="AT93" s="84">
        <f t="shared" si="3"/>
        <v>0</v>
      </c>
      <c r="AU93" s="85" t="e">
        <f>'044 - OBJEKT  B, III. PAT...'!P78</f>
        <v>#REF!</v>
      </c>
      <c r="AV93" s="84">
        <f>'044 - OBJEKT  B, III. PAT...'!J30</f>
        <v>0</v>
      </c>
      <c r="AW93" s="84">
        <f>'044 - OBJEKT  B, III. PAT...'!J31</f>
        <v>0</v>
      </c>
      <c r="AX93" s="84">
        <f>'044 - OBJEKT  B, III. PAT...'!J32</f>
        <v>0</v>
      </c>
      <c r="AY93" s="84">
        <f>'044 - OBJEKT  B, III. PAT...'!J33</f>
        <v>0</v>
      </c>
      <c r="AZ93" s="84">
        <f>'044 - OBJEKT  B, III. PAT...'!F30</f>
        <v>0</v>
      </c>
      <c r="BA93" s="84">
        <f>'044 - OBJEKT  B, III. PAT...'!F31</f>
        <v>0</v>
      </c>
      <c r="BB93" s="84">
        <f>'044 - OBJEKT  B, III. PAT...'!F32</f>
        <v>0</v>
      </c>
      <c r="BC93" s="84">
        <f>'044 - OBJEKT  B, III. PAT...'!F33</f>
        <v>0</v>
      </c>
      <c r="BD93" s="86">
        <f>'044 - OBJEKT  B, III. PAT...'!F34</f>
        <v>0</v>
      </c>
      <c r="BT93" s="87" t="s">
        <v>78</v>
      </c>
      <c r="BV93" s="87" t="s">
        <v>73</v>
      </c>
      <c r="BW93" s="87" t="s">
        <v>163</v>
      </c>
      <c r="BX93" s="87" t="s">
        <v>7</v>
      </c>
      <c r="CL93" s="87" t="s">
        <v>80</v>
      </c>
      <c r="CM93" s="87" t="s">
        <v>81</v>
      </c>
    </row>
    <row r="94" spans="1:91" s="5" customFormat="1" ht="22.5" customHeight="1">
      <c r="A94" s="78" t="s">
        <v>75</v>
      </c>
      <c r="B94" s="79"/>
      <c r="C94" s="80"/>
      <c r="D94" s="278">
        <v>45</v>
      </c>
      <c r="E94" s="278"/>
      <c r="F94" s="278"/>
      <c r="G94" s="278"/>
      <c r="H94" s="278"/>
      <c r="I94" s="81"/>
      <c r="J94" s="278" t="s">
        <v>164</v>
      </c>
      <c r="K94" s="278"/>
      <c r="L94" s="278"/>
      <c r="M94" s="278"/>
      <c r="N94" s="278"/>
      <c r="O94" s="278"/>
      <c r="P94" s="278"/>
      <c r="Q94" s="278"/>
      <c r="R94" s="278"/>
      <c r="S94" s="278"/>
      <c r="T94" s="278"/>
      <c r="U94" s="278"/>
      <c r="V94" s="278"/>
      <c r="W94" s="278"/>
      <c r="X94" s="278"/>
      <c r="Y94" s="278"/>
      <c r="Z94" s="278"/>
      <c r="AA94" s="278"/>
      <c r="AB94" s="278"/>
      <c r="AC94" s="278"/>
      <c r="AD94" s="278"/>
      <c r="AE94" s="278"/>
      <c r="AF94" s="278"/>
      <c r="AG94" s="276">
        <f>'045 - OBJEKT  B, III. PAT...'!J27</f>
        <v>0</v>
      </c>
      <c r="AH94" s="277"/>
      <c r="AI94" s="277"/>
      <c r="AJ94" s="277"/>
      <c r="AK94" s="277"/>
      <c r="AL94" s="277"/>
      <c r="AM94" s="277"/>
      <c r="AN94" s="276">
        <f t="shared" si="2"/>
        <v>0</v>
      </c>
      <c r="AO94" s="277"/>
      <c r="AP94" s="277"/>
      <c r="AQ94" s="82" t="s">
        <v>77</v>
      </c>
      <c r="AR94" s="79"/>
      <c r="AS94" s="83">
        <v>0</v>
      </c>
      <c r="AT94" s="84">
        <f t="shared" si="3"/>
        <v>0</v>
      </c>
      <c r="AU94" s="85" t="e">
        <f>'045 - OBJEKT  B, III. PAT...'!P78</f>
        <v>#REF!</v>
      </c>
      <c r="AV94" s="84">
        <f>'045 - OBJEKT  B, III. PAT...'!J30</f>
        <v>0</v>
      </c>
      <c r="AW94" s="84">
        <f>'045 - OBJEKT  B, III. PAT...'!J31</f>
        <v>0</v>
      </c>
      <c r="AX94" s="84">
        <f>'045 - OBJEKT  B, III. PAT...'!J32</f>
        <v>0</v>
      </c>
      <c r="AY94" s="84">
        <f>'045 - OBJEKT  B, III. PAT...'!J33</f>
        <v>0</v>
      </c>
      <c r="AZ94" s="84">
        <f>'045 - OBJEKT  B, III. PAT...'!F30</f>
        <v>0</v>
      </c>
      <c r="BA94" s="84">
        <f>'045 - OBJEKT  B, III. PAT...'!F31</f>
        <v>0</v>
      </c>
      <c r="BB94" s="84">
        <f>'045 - OBJEKT  B, III. PAT...'!F32</f>
        <v>0</v>
      </c>
      <c r="BC94" s="84">
        <f>'045 - OBJEKT  B, III. PAT...'!F33</f>
        <v>0</v>
      </c>
      <c r="BD94" s="86">
        <f>'045 - OBJEKT  B, III. PAT...'!F34</f>
        <v>0</v>
      </c>
      <c r="BT94" s="87" t="s">
        <v>78</v>
      </c>
      <c r="BV94" s="87" t="s">
        <v>73</v>
      </c>
      <c r="BW94" s="87" t="s">
        <v>165</v>
      </c>
      <c r="BX94" s="87" t="s">
        <v>7</v>
      </c>
      <c r="CL94" s="87" t="s">
        <v>80</v>
      </c>
      <c r="CM94" s="87" t="s">
        <v>81</v>
      </c>
    </row>
    <row r="95" spans="1:91" s="5" customFormat="1" ht="22.5" customHeight="1">
      <c r="A95" s="78" t="s">
        <v>75</v>
      </c>
      <c r="B95" s="79"/>
      <c r="C95" s="80"/>
      <c r="D95" s="278">
        <v>46</v>
      </c>
      <c r="E95" s="278"/>
      <c r="F95" s="278"/>
      <c r="G95" s="278"/>
      <c r="H95" s="278"/>
      <c r="I95" s="81"/>
      <c r="J95" s="278" t="s">
        <v>166</v>
      </c>
      <c r="K95" s="278"/>
      <c r="L95" s="278"/>
      <c r="M95" s="278"/>
      <c r="N95" s="278"/>
      <c r="O95" s="278"/>
      <c r="P95" s="278"/>
      <c r="Q95" s="278"/>
      <c r="R95" s="278"/>
      <c r="S95" s="278"/>
      <c r="T95" s="278"/>
      <c r="U95" s="278"/>
      <c r="V95" s="278"/>
      <c r="W95" s="278"/>
      <c r="X95" s="278"/>
      <c r="Y95" s="278"/>
      <c r="Z95" s="278"/>
      <c r="AA95" s="278"/>
      <c r="AB95" s="278"/>
      <c r="AC95" s="278"/>
      <c r="AD95" s="278"/>
      <c r="AE95" s="278"/>
      <c r="AF95" s="278"/>
      <c r="AG95" s="276">
        <f>'046 - OBJEKT  B, III. PAT...'!J27</f>
        <v>0</v>
      </c>
      <c r="AH95" s="277"/>
      <c r="AI95" s="277"/>
      <c r="AJ95" s="277"/>
      <c r="AK95" s="277"/>
      <c r="AL95" s="277"/>
      <c r="AM95" s="277"/>
      <c r="AN95" s="276">
        <f t="shared" si="2"/>
        <v>0</v>
      </c>
      <c r="AO95" s="277"/>
      <c r="AP95" s="277"/>
      <c r="AQ95" s="82" t="s">
        <v>77</v>
      </c>
      <c r="AR95" s="79"/>
      <c r="AS95" s="83">
        <v>0</v>
      </c>
      <c r="AT95" s="84">
        <f t="shared" si="3"/>
        <v>0</v>
      </c>
      <c r="AU95" s="85" t="e">
        <f>'046 - OBJEKT  B, III. PAT...'!P78</f>
        <v>#REF!</v>
      </c>
      <c r="AV95" s="84">
        <f>'046 - OBJEKT  B, III. PAT...'!J30</f>
        <v>0</v>
      </c>
      <c r="AW95" s="84">
        <f>'046 - OBJEKT  B, III. PAT...'!J31</f>
        <v>0</v>
      </c>
      <c r="AX95" s="84">
        <f>'046 - OBJEKT  B, III. PAT...'!J32</f>
        <v>0</v>
      </c>
      <c r="AY95" s="84">
        <f>'046 - OBJEKT  B, III. PAT...'!J33</f>
        <v>0</v>
      </c>
      <c r="AZ95" s="84">
        <f>'046 - OBJEKT  B, III. PAT...'!F30</f>
        <v>0</v>
      </c>
      <c r="BA95" s="84">
        <f>'046 - OBJEKT  B, III. PAT...'!F31</f>
        <v>0</v>
      </c>
      <c r="BB95" s="84">
        <f>'046 - OBJEKT  B, III. PAT...'!F32</f>
        <v>0</v>
      </c>
      <c r="BC95" s="84">
        <f>'046 - OBJEKT  B, III. PAT...'!F33</f>
        <v>0</v>
      </c>
      <c r="BD95" s="86">
        <f>'046 - OBJEKT  B, III. PAT...'!F34</f>
        <v>0</v>
      </c>
      <c r="BT95" s="87" t="s">
        <v>78</v>
      </c>
      <c r="BV95" s="87" t="s">
        <v>73</v>
      </c>
      <c r="BW95" s="87" t="s">
        <v>167</v>
      </c>
      <c r="BX95" s="87" t="s">
        <v>7</v>
      </c>
      <c r="CL95" s="87" t="s">
        <v>80</v>
      </c>
      <c r="CM95" s="87" t="s">
        <v>81</v>
      </c>
    </row>
    <row r="96" spans="1:91" s="5" customFormat="1" ht="22.5" customHeight="1">
      <c r="A96" s="78" t="s">
        <v>75</v>
      </c>
      <c r="B96" s="79"/>
      <c r="C96" s="80"/>
      <c r="D96" s="278">
        <v>47</v>
      </c>
      <c r="E96" s="278"/>
      <c r="F96" s="278"/>
      <c r="G96" s="278"/>
      <c r="H96" s="278"/>
      <c r="I96" s="81"/>
      <c r="J96" s="278" t="s">
        <v>168</v>
      </c>
      <c r="K96" s="278"/>
      <c r="L96" s="278"/>
      <c r="M96" s="278"/>
      <c r="N96" s="278"/>
      <c r="O96" s="278"/>
      <c r="P96" s="278"/>
      <c r="Q96" s="278"/>
      <c r="R96" s="278"/>
      <c r="S96" s="278"/>
      <c r="T96" s="278"/>
      <c r="U96" s="278"/>
      <c r="V96" s="278"/>
      <c r="W96" s="278"/>
      <c r="X96" s="278"/>
      <c r="Y96" s="278"/>
      <c r="Z96" s="278"/>
      <c r="AA96" s="278"/>
      <c r="AB96" s="278"/>
      <c r="AC96" s="278"/>
      <c r="AD96" s="278"/>
      <c r="AE96" s="278"/>
      <c r="AF96" s="278"/>
      <c r="AG96" s="276">
        <f>'047 - OBJEKT  B, III. PAT...'!J27</f>
        <v>0</v>
      </c>
      <c r="AH96" s="277"/>
      <c r="AI96" s="277"/>
      <c r="AJ96" s="277"/>
      <c r="AK96" s="277"/>
      <c r="AL96" s="277"/>
      <c r="AM96" s="277"/>
      <c r="AN96" s="276">
        <f t="shared" si="2"/>
        <v>0</v>
      </c>
      <c r="AO96" s="277"/>
      <c r="AP96" s="277"/>
      <c r="AQ96" s="82" t="s">
        <v>77</v>
      </c>
      <c r="AR96" s="79"/>
      <c r="AS96" s="83">
        <v>0</v>
      </c>
      <c r="AT96" s="84">
        <f t="shared" si="3"/>
        <v>0</v>
      </c>
      <c r="AU96" s="85" t="e">
        <f>'047 - OBJEKT  B, III. PAT...'!P78</f>
        <v>#REF!</v>
      </c>
      <c r="AV96" s="84">
        <f>'047 - OBJEKT  B, III. PAT...'!J30</f>
        <v>0</v>
      </c>
      <c r="AW96" s="84">
        <f>'047 - OBJEKT  B, III. PAT...'!J31</f>
        <v>0</v>
      </c>
      <c r="AX96" s="84">
        <f>'047 - OBJEKT  B, III. PAT...'!J32</f>
        <v>0</v>
      </c>
      <c r="AY96" s="84">
        <f>'047 - OBJEKT  B, III. PAT...'!J33</f>
        <v>0</v>
      </c>
      <c r="AZ96" s="84">
        <f>'047 - OBJEKT  B, III. PAT...'!F30</f>
        <v>0</v>
      </c>
      <c r="BA96" s="84">
        <f>'047 - OBJEKT  B, III. PAT...'!F31</f>
        <v>0</v>
      </c>
      <c r="BB96" s="84">
        <f>'047 - OBJEKT  B, III. PAT...'!F32</f>
        <v>0</v>
      </c>
      <c r="BC96" s="84">
        <f>'047 - OBJEKT  B, III. PAT...'!F33</f>
        <v>0</v>
      </c>
      <c r="BD96" s="86">
        <f>'047 - OBJEKT  B, III. PAT...'!F34</f>
        <v>0</v>
      </c>
      <c r="BT96" s="87" t="s">
        <v>78</v>
      </c>
      <c r="BV96" s="87" t="s">
        <v>73</v>
      </c>
      <c r="BW96" s="87" t="s">
        <v>169</v>
      </c>
      <c r="BX96" s="87" t="s">
        <v>7</v>
      </c>
      <c r="CL96" s="87" t="s">
        <v>80</v>
      </c>
      <c r="CM96" s="87" t="s">
        <v>81</v>
      </c>
    </row>
    <row r="97" spans="1:91" s="5" customFormat="1" ht="22.5" customHeight="1">
      <c r="A97" s="78" t="s">
        <v>75</v>
      </c>
      <c r="B97" s="79"/>
      <c r="C97" s="80"/>
      <c r="D97" s="278">
        <v>48</v>
      </c>
      <c r="E97" s="278"/>
      <c r="F97" s="278"/>
      <c r="G97" s="278"/>
      <c r="H97" s="278"/>
      <c r="I97" s="81"/>
      <c r="J97" s="278" t="s">
        <v>170</v>
      </c>
      <c r="K97" s="278"/>
      <c r="L97" s="278"/>
      <c r="M97" s="278"/>
      <c r="N97" s="278"/>
      <c r="O97" s="278"/>
      <c r="P97" s="278"/>
      <c r="Q97" s="278"/>
      <c r="R97" s="278"/>
      <c r="S97" s="278"/>
      <c r="T97" s="278"/>
      <c r="U97" s="278"/>
      <c r="V97" s="278"/>
      <c r="W97" s="278"/>
      <c r="X97" s="278"/>
      <c r="Y97" s="278"/>
      <c r="Z97" s="278"/>
      <c r="AA97" s="278"/>
      <c r="AB97" s="278"/>
      <c r="AC97" s="278"/>
      <c r="AD97" s="278"/>
      <c r="AE97" s="278"/>
      <c r="AF97" s="278"/>
      <c r="AG97" s="276">
        <f>'048 - OBJEKT  B, III. PAT...'!J27</f>
        <v>0</v>
      </c>
      <c r="AH97" s="277"/>
      <c r="AI97" s="277"/>
      <c r="AJ97" s="277"/>
      <c r="AK97" s="277"/>
      <c r="AL97" s="277"/>
      <c r="AM97" s="277"/>
      <c r="AN97" s="276">
        <f t="shared" si="2"/>
        <v>0</v>
      </c>
      <c r="AO97" s="277"/>
      <c r="AP97" s="277"/>
      <c r="AQ97" s="82" t="s">
        <v>77</v>
      </c>
      <c r="AR97" s="79"/>
      <c r="AS97" s="83">
        <v>0</v>
      </c>
      <c r="AT97" s="84">
        <f t="shared" si="3"/>
        <v>0</v>
      </c>
      <c r="AU97" s="85" t="e">
        <f>'048 - OBJEKT  B, III. PAT...'!P78</f>
        <v>#REF!</v>
      </c>
      <c r="AV97" s="84">
        <f>'048 - OBJEKT  B, III. PAT...'!J30</f>
        <v>0</v>
      </c>
      <c r="AW97" s="84">
        <f>'048 - OBJEKT  B, III. PAT...'!J31</f>
        <v>0</v>
      </c>
      <c r="AX97" s="84">
        <f>'048 - OBJEKT  B, III. PAT...'!J32</f>
        <v>0</v>
      </c>
      <c r="AY97" s="84">
        <f>'048 - OBJEKT  B, III. PAT...'!J33</f>
        <v>0</v>
      </c>
      <c r="AZ97" s="84">
        <f>'048 - OBJEKT  B, III. PAT...'!F30</f>
        <v>0</v>
      </c>
      <c r="BA97" s="84">
        <f>'048 - OBJEKT  B, III. PAT...'!F31</f>
        <v>0</v>
      </c>
      <c r="BB97" s="84">
        <f>'048 - OBJEKT  B, III. PAT...'!F32</f>
        <v>0</v>
      </c>
      <c r="BC97" s="84">
        <f>'048 - OBJEKT  B, III. PAT...'!F33</f>
        <v>0</v>
      </c>
      <c r="BD97" s="86">
        <f>'048 - OBJEKT  B, III. PAT...'!F34</f>
        <v>0</v>
      </c>
      <c r="BT97" s="87" t="s">
        <v>78</v>
      </c>
      <c r="BV97" s="87" t="s">
        <v>73</v>
      </c>
      <c r="BW97" s="87" t="s">
        <v>171</v>
      </c>
      <c r="BX97" s="87" t="s">
        <v>7</v>
      </c>
      <c r="CL97" s="87" t="s">
        <v>80</v>
      </c>
      <c r="CM97" s="87" t="s">
        <v>81</v>
      </c>
    </row>
    <row r="98" spans="1:91" s="5" customFormat="1" ht="22.5" customHeight="1">
      <c r="A98" s="78" t="s">
        <v>75</v>
      </c>
      <c r="B98" s="79"/>
      <c r="C98" s="80"/>
      <c r="D98" s="278">
        <v>49</v>
      </c>
      <c r="E98" s="278"/>
      <c r="F98" s="278"/>
      <c r="G98" s="278"/>
      <c r="H98" s="278"/>
      <c r="I98" s="81"/>
      <c r="J98" s="278" t="s">
        <v>172</v>
      </c>
      <c r="K98" s="278"/>
      <c r="L98" s="278"/>
      <c r="M98" s="278"/>
      <c r="N98" s="278"/>
      <c r="O98" s="278"/>
      <c r="P98" s="278"/>
      <c r="Q98" s="278"/>
      <c r="R98" s="278"/>
      <c r="S98" s="278"/>
      <c r="T98" s="278"/>
      <c r="U98" s="278"/>
      <c r="V98" s="278"/>
      <c r="W98" s="278"/>
      <c r="X98" s="278"/>
      <c r="Y98" s="278"/>
      <c r="Z98" s="278"/>
      <c r="AA98" s="278"/>
      <c r="AB98" s="278"/>
      <c r="AC98" s="278"/>
      <c r="AD98" s="278"/>
      <c r="AE98" s="278"/>
      <c r="AF98" s="278"/>
      <c r="AG98" s="276">
        <f>'049 - OBJEKT  B, III. PAT...'!J27</f>
        <v>0</v>
      </c>
      <c r="AH98" s="277"/>
      <c r="AI98" s="277"/>
      <c r="AJ98" s="277"/>
      <c r="AK98" s="277"/>
      <c r="AL98" s="277"/>
      <c r="AM98" s="277"/>
      <c r="AN98" s="276">
        <f t="shared" si="2"/>
        <v>0</v>
      </c>
      <c r="AO98" s="277"/>
      <c r="AP98" s="277"/>
      <c r="AQ98" s="82" t="s">
        <v>77</v>
      </c>
      <c r="AR98" s="79"/>
      <c r="AS98" s="83">
        <v>0</v>
      </c>
      <c r="AT98" s="84">
        <f t="shared" si="3"/>
        <v>0</v>
      </c>
      <c r="AU98" s="85" t="e">
        <f>'049 - OBJEKT  B, III. PAT...'!P78</f>
        <v>#REF!</v>
      </c>
      <c r="AV98" s="84">
        <f>'049 - OBJEKT  B, III. PAT...'!J30</f>
        <v>0</v>
      </c>
      <c r="AW98" s="84">
        <f>'049 - OBJEKT  B, III. PAT...'!J31</f>
        <v>0</v>
      </c>
      <c r="AX98" s="84">
        <f>'049 - OBJEKT  B, III. PAT...'!J32</f>
        <v>0</v>
      </c>
      <c r="AY98" s="84">
        <f>'049 - OBJEKT  B, III. PAT...'!J33</f>
        <v>0</v>
      </c>
      <c r="AZ98" s="84">
        <f>'049 - OBJEKT  B, III. PAT...'!F30</f>
        <v>0</v>
      </c>
      <c r="BA98" s="84">
        <f>'049 - OBJEKT  B, III. PAT...'!F31</f>
        <v>0</v>
      </c>
      <c r="BB98" s="84">
        <f>'049 - OBJEKT  B, III. PAT...'!F32</f>
        <v>0</v>
      </c>
      <c r="BC98" s="84">
        <f>'049 - OBJEKT  B, III. PAT...'!F33</f>
        <v>0</v>
      </c>
      <c r="BD98" s="86">
        <f>'049 - OBJEKT  B, III. PAT...'!F34</f>
        <v>0</v>
      </c>
      <c r="BT98" s="87" t="s">
        <v>78</v>
      </c>
      <c r="BV98" s="87" t="s">
        <v>73</v>
      </c>
      <c r="BW98" s="87" t="s">
        <v>173</v>
      </c>
      <c r="BX98" s="87" t="s">
        <v>7</v>
      </c>
      <c r="CL98" s="87" t="s">
        <v>80</v>
      </c>
      <c r="CM98" s="87" t="s">
        <v>81</v>
      </c>
    </row>
    <row r="99" spans="1:91" s="5" customFormat="1" ht="22.5" customHeight="1">
      <c r="A99" s="78" t="s">
        <v>75</v>
      </c>
      <c r="B99" s="79"/>
      <c r="C99" s="80"/>
      <c r="D99" s="278">
        <v>50</v>
      </c>
      <c r="E99" s="278"/>
      <c r="F99" s="278"/>
      <c r="G99" s="278"/>
      <c r="H99" s="278"/>
      <c r="I99" s="81"/>
      <c r="J99" s="278" t="s">
        <v>174</v>
      </c>
      <c r="K99" s="278"/>
      <c r="L99" s="278"/>
      <c r="M99" s="278"/>
      <c r="N99" s="278"/>
      <c r="O99" s="278"/>
      <c r="P99" s="278"/>
      <c r="Q99" s="278"/>
      <c r="R99" s="278"/>
      <c r="S99" s="278"/>
      <c r="T99" s="278"/>
      <c r="U99" s="278"/>
      <c r="V99" s="278"/>
      <c r="W99" s="278"/>
      <c r="X99" s="278"/>
      <c r="Y99" s="278"/>
      <c r="Z99" s="278"/>
      <c r="AA99" s="278"/>
      <c r="AB99" s="278"/>
      <c r="AC99" s="278"/>
      <c r="AD99" s="278"/>
      <c r="AE99" s="278"/>
      <c r="AF99" s="278"/>
      <c r="AG99" s="276">
        <f>'050 - OBJEKT  B, III. PAT...'!J27</f>
        <v>0</v>
      </c>
      <c r="AH99" s="277"/>
      <c r="AI99" s="277"/>
      <c r="AJ99" s="277"/>
      <c r="AK99" s="277"/>
      <c r="AL99" s="277"/>
      <c r="AM99" s="277"/>
      <c r="AN99" s="276">
        <f t="shared" si="2"/>
        <v>0</v>
      </c>
      <c r="AO99" s="277"/>
      <c r="AP99" s="277"/>
      <c r="AQ99" s="82" t="s">
        <v>77</v>
      </c>
      <c r="AR99" s="79"/>
      <c r="AS99" s="83">
        <v>0</v>
      </c>
      <c r="AT99" s="84">
        <f t="shared" si="3"/>
        <v>0</v>
      </c>
      <c r="AU99" s="85" t="e">
        <f>'050 - OBJEKT  B, III. PAT...'!P78</f>
        <v>#REF!</v>
      </c>
      <c r="AV99" s="84">
        <f>'050 - OBJEKT  B, III. PAT...'!J30</f>
        <v>0</v>
      </c>
      <c r="AW99" s="84">
        <f>'050 - OBJEKT  B, III. PAT...'!J31</f>
        <v>0</v>
      </c>
      <c r="AX99" s="84">
        <f>'050 - OBJEKT  B, III. PAT...'!J32</f>
        <v>0</v>
      </c>
      <c r="AY99" s="84">
        <f>'050 - OBJEKT  B, III. PAT...'!J33</f>
        <v>0</v>
      </c>
      <c r="AZ99" s="84">
        <f>'050 - OBJEKT  B, III. PAT...'!F30</f>
        <v>0</v>
      </c>
      <c r="BA99" s="84">
        <f>'050 - OBJEKT  B, III. PAT...'!F31</f>
        <v>0</v>
      </c>
      <c r="BB99" s="84">
        <f>'050 - OBJEKT  B, III. PAT...'!F32</f>
        <v>0</v>
      </c>
      <c r="BC99" s="84">
        <f>'050 - OBJEKT  B, III. PAT...'!F33</f>
        <v>0</v>
      </c>
      <c r="BD99" s="86">
        <f>'050 - OBJEKT  B, III. PAT...'!F34</f>
        <v>0</v>
      </c>
      <c r="BT99" s="87" t="s">
        <v>78</v>
      </c>
      <c r="BV99" s="87" t="s">
        <v>73</v>
      </c>
      <c r="BW99" s="87" t="s">
        <v>175</v>
      </c>
      <c r="BX99" s="87" t="s">
        <v>7</v>
      </c>
      <c r="CL99" s="87" t="s">
        <v>80</v>
      </c>
      <c r="CM99" s="87" t="s">
        <v>81</v>
      </c>
    </row>
    <row r="100" spans="1:91" s="5" customFormat="1" ht="22.5" customHeight="1">
      <c r="A100" s="78" t="s">
        <v>75</v>
      </c>
      <c r="B100" s="79"/>
      <c r="C100" s="80"/>
      <c r="D100" s="278">
        <v>51</v>
      </c>
      <c r="E100" s="278"/>
      <c r="F100" s="278"/>
      <c r="G100" s="278"/>
      <c r="H100" s="278"/>
      <c r="I100" s="81"/>
      <c r="J100" s="278" t="s">
        <v>176</v>
      </c>
      <c r="K100" s="278"/>
      <c r="L100" s="278"/>
      <c r="M100" s="278"/>
      <c r="N100" s="278"/>
      <c r="O100" s="278"/>
      <c r="P100" s="278"/>
      <c r="Q100" s="278"/>
      <c r="R100" s="278"/>
      <c r="S100" s="278"/>
      <c r="T100" s="278"/>
      <c r="U100" s="278"/>
      <c r="V100" s="278"/>
      <c r="W100" s="278"/>
      <c r="X100" s="278"/>
      <c r="Y100" s="278"/>
      <c r="Z100" s="278"/>
      <c r="AA100" s="278"/>
      <c r="AB100" s="278"/>
      <c r="AC100" s="278"/>
      <c r="AD100" s="278"/>
      <c r="AE100" s="278"/>
      <c r="AF100" s="278"/>
      <c r="AG100" s="276">
        <f>'051 - OBJEKT  B, III. PAT...'!J27</f>
        <v>0</v>
      </c>
      <c r="AH100" s="277"/>
      <c r="AI100" s="277"/>
      <c r="AJ100" s="277"/>
      <c r="AK100" s="277"/>
      <c r="AL100" s="277"/>
      <c r="AM100" s="277"/>
      <c r="AN100" s="276">
        <f t="shared" si="2"/>
        <v>0</v>
      </c>
      <c r="AO100" s="277"/>
      <c r="AP100" s="277"/>
      <c r="AQ100" s="82" t="s">
        <v>77</v>
      </c>
      <c r="AR100" s="79"/>
      <c r="AS100" s="83">
        <v>0</v>
      </c>
      <c r="AT100" s="84">
        <f t="shared" si="3"/>
        <v>0</v>
      </c>
      <c r="AU100" s="85" t="e">
        <f>'051 - OBJEKT  B, III. PAT...'!P78</f>
        <v>#REF!</v>
      </c>
      <c r="AV100" s="84">
        <f>'051 - OBJEKT  B, III. PAT...'!J30</f>
        <v>0</v>
      </c>
      <c r="AW100" s="84">
        <f>'051 - OBJEKT  B, III. PAT...'!J31</f>
        <v>0</v>
      </c>
      <c r="AX100" s="84">
        <f>'051 - OBJEKT  B, III. PAT...'!J32</f>
        <v>0</v>
      </c>
      <c r="AY100" s="84">
        <f>'051 - OBJEKT  B, III. PAT...'!J33</f>
        <v>0</v>
      </c>
      <c r="AZ100" s="84">
        <f>'051 - OBJEKT  B, III. PAT...'!F30</f>
        <v>0</v>
      </c>
      <c r="BA100" s="84">
        <f>'051 - OBJEKT  B, III. PAT...'!F31</f>
        <v>0</v>
      </c>
      <c r="BB100" s="84">
        <f>'051 - OBJEKT  B, III. PAT...'!F32</f>
        <v>0</v>
      </c>
      <c r="BC100" s="84">
        <f>'051 - OBJEKT  B, III. PAT...'!F33</f>
        <v>0</v>
      </c>
      <c r="BD100" s="86">
        <f>'051 - OBJEKT  B, III. PAT...'!F34</f>
        <v>0</v>
      </c>
      <c r="BT100" s="87" t="s">
        <v>78</v>
      </c>
      <c r="BV100" s="87" t="s">
        <v>73</v>
      </c>
      <c r="BW100" s="87" t="s">
        <v>177</v>
      </c>
      <c r="BX100" s="87" t="s">
        <v>7</v>
      </c>
      <c r="CL100" s="87" t="s">
        <v>80</v>
      </c>
      <c r="CM100" s="87" t="s">
        <v>81</v>
      </c>
    </row>
    <row r="101" spans="1:91" s="5" customFormat="1" ht="22.5" customHeight="1">
      <c r="A101" s="78" t="s">
        <v>75</v>
      </c>
      <c r="B101" s="79"/>
      <c r="C101" s="80"/>
      <c r="D101" s="278">
        <v>52</v>
      </c>
      <c r="E101" s="278"/>
      <c r="F101" s="278"/>
      <c r="G101" s="278"/>
      <c r="H101" s="278"/>
      <c r="I101" s="81"/>
      <c r="J101" s="278" t="s">
        <v>178</v>
      </c>
      <c r="K101" s="278"/>
      <c r="L101" s="278"/>
      <c r="M101" s="278"/>
      <c r="N101" s="278"/>
      <c r="O101" s="278"/>
      <c r="P101" s="278"/>
      <c r="Q101" s="278"/>
      <c r="R101" s="278"/>
      <c r="S101" s="278"/>
      <c r="T101" s="278"/>
      <c r="U101" s="278"/>
      <c r="V101" s="278"/>
      <c r="W101" s="278"/>
      <c r="X101" s="278"/>
      <c r="Y101" s="278"/>
      <c r="Z101" s="278"/>
      <c r="AA101" s="278"/>
      <c r="AB101" s="278"/>
      <c r="AC101" s="278"/>
      <c r="AD101" s="278"/>
      <c r="AE101" s="278"/>
      <c r="AF101" s="278"/>
      <c r="AG101" s="276">
        <f>'052 - OBJEKT  B, III. PAT...'!J27</f>
        <v>0</v>
      </c>
      <c r="AH101" s="277"/>
      <c r="AI101" s="277"/>
      <c r="AJ101" s="277"/>
      <c r="AK101" s="277"/>
      <c r="AL101" s="277"/>
      <c r="AM101" s="277"/>
      <c r="AN101" s="276">
        <f t="shared" si="2"/>
        <v>0</v>
      </c>
      <c r="AO101" s="277"/>
      <c r="AP101" s="277"/>
      <c r="AQ101" s="82" t="s">
        <v>77</v>
      </c>
      <c r="AR101" s="79"/>
      <c r="AS101" s="83">
        <v>0</v>
      </c>
      <c r="AT101" s="84">
        <f t="shared" si="3"/>
        <v>0</v>
      </c>
      <c r="AU101" s="85" t="e">
        <f>'052 - OBJEKT  B, III. PAT...'!P78</f>
        <v>#REF!</v>
      </c>
      <c r="AV101" s="84">
        <f>'052 - OBJEKT  B, III. PAT...'!J30</f>
        <v>0</v>
      </c>
      <c r="AW101" s="84">
        <f>'052 - OBJEKT  B, III. PAT...'!J31</f>
        <v>0</v>
      </c>
      <c r="AX101" s="84">
        <f>'052 - OBJEKT  B, III. PAT...'!J32</f>
        <v>0</v>
      </c>
      <c r="AY101" s="84">
        <f>'052 - OBJEKT  B, III. PAT...'!J33</f>
        <v>0</v>
      </c>
      <c r="AZ101" s="84">
        <f>'052 - OBJEKT  B, III. PAT...'!F30</f>
        <v>0</v>
      </c>
      <c r="BA101" s="84">
        <f>'052 - OBJEKT  B, III. PAT...'!F31</f>
        <v>0</v>
      </c>
      <c r="BB101" s="84">
        <f>'052 - OBJEKT  B, III. PAT...'!F32</f>
        <v>0</v>
      </c>
      <c r="BC101" s="84">
        <f>'052 - OBJEKT  B, III. PAT...'!F33</f>
        <v>0</v>
      </c>
      <c r="BD101" s="86">
        <f>'052 - OBJEKT  B, III. PAT...'!F34</f>
        <v>0</v>
      </c>
      <c r="BT101" s="87" t="s">
        <v>78</v>
      </c>
      <c r="BV101" s="87" t="s">
        <v>73</v>
      </c>
      <c r="BW101" s="87" t="s">
        <v>179</v>
      </c>
      <c r="BX101" s="87" t="s">
        <v>7</v>
      </c>
      <c r="CL101" s="87" t="s">
        <v>80</v>
      </c>
      <c r="CM101" s="87" t="s">
        <v>81</v>
      </c>
    </row>
    <row r="102" spans="1:91" s="5" customFormat="1" ht="22.5" customHeight="1">
      <c r="A102" s="78" t="s">
        <v>75</v>
      </c>
      <c r="B102" s="79"/>
      <c r="C102" s="80"/>
      <c r="D102" s="278">
        <v>53</v>
      </c>
      <c r="E102" s="278"/>
      <c r="F102" s="278"/>
      <c r="G102" s="278"/>
      <c r="H102" s="278"/>
      <c r="I102" s="81"/>
      <c r="J102" s="278" t="s">
        <v>180</v>
      </c>
      <c r="K102" s="278"/>
      <c r="L102" s="278"/>
      <c r="M102" s="278"/>
      <c r="N102" s="278"/>
      <c r="O102" s="278"/>
      <c r="P102" s="278"/>
      <c r="Q102" s="278"/>
      <c r="R102" s="278"/>
      <c r="S102" s="278"/>
      <c r="T102" s="278"/>
      <c r="U102" s="278"/>
      <c r="V102" s="278"/>
      <c r="W102" s="278"/>
      <c r="X102" s="278"/>
      <c r="Y102" s="278"/>
      <c r="Z102" s="278"/>
      <c r="AA102" s="278"/>
      <c r="AB102" s="278"/>
      <c r="AC102" s="278"/>
      <c r="AD102" s="278"/>
      <c r="AE102" s="278"/>
      <c r="AF102" s="278"/>
      <c r="AG102" s="276">
        <f>'053 - OBJEKT  B, III. PAT...'!J27</f>
        <v>0</v>
      </c>
      <c r="AH102" s="277"/>
      <c r="AI102" s="277"/>
      <c r="AJ102" s="277"/>
      <c r="AK102" s="277"/>
      <c r="AL102" s="277"/>
      <c r="AM102" s="277"/>
      <c r="AN102" s="276">
        <f t="shared" si="2"/>
        <v>0</v>
      </c>
      <c r="AO102" s="277"/>
      <c r="AP102" s="277"/>
      <c r="AQ102" s="82" t="s">
        <v>77</v>
      </c>
      <c r="AR102" s="79"/>
      <c r="AS102" s="83">
        <v>0</v>
      </c>
      <c r="AT102" s="84">
        <f t="shared" si="3"/>
        <v>0</v>
      </c>
      <c r="AU102" s="85" t="e">
        <f>'053 - OBJEKT  B, III. PAT...'!P78</f>
        <v>#REF!</v>
      </c>
      <c r="AV102" s="84">
        <f>'053 - OBJEKT  B, III. PAT...'!J30</f>
        <v>0</v>
      </c>
      <c r="AW102" s="84">
        <f>'053 - OBJEKT  B, III. PAT...'!J31</f>
        <v>0</v>
      </c>
      <c r="AX102" s="84">
        <f>'053 - OBJEKT  B, III. PAT...'!J32</f>
        <v>0</v>
      </c>
      <c r="AY102" s="84">
        <f>'053 - OBJEKT  B, III. PAT...'!J33</f>
        <v>0</v>
      </c>
      <c r="AZ102" s="84">
        <f>'053 - OBJEKT  B, III. PAT...'!F30</f>
        <v>0</v>
      </c>
      <c r="BA102" s="84">
        <f>'053 - OBJEKT  B, III. PAT...'!F31</f>
        <v>0</v>
      </c>
      <c r="BB102" s="84">
        <f>'053 - OBJEKT  B, III. PAT...'!F32</f>
        <v>0</v>
      </c>
      <c r="BC102" s="84">
        <f>'053 - OBJEKT  B, III. PAT...'!F33</f>
        <v>0</v>
      </c>
      <c r="BD102" s="86">
        <f>'053 - OBJEKT  B, III. PAT...'!F34</f>
        <v>0</v>
      </c>
      <c r="BT102" s="87" t="s">
        <v>78</v>
      </c>
      <c r="BV102" s="87" t="s">
        <v>73</v>
      </c>
      <c r="BW102" s="87" t="s">
        <v>181</v>
      </c>
      <c r="BX102" s="87" t="s">
        <v>7</v>
      </c>
      <c r="CL102" s="87" t="s">
        <v>80</v>
      </c>
      <c r="CM102" s="87" t="s">
        <v>81</v>
      </c>
    </row>
    <row r="103" spans="1:91" s="5" customFormat="1" ht="22.5" customHeight="1">
      <c r="A103" s="78" t="s">
        <v>75</v>
      </c>
      <c r="B103" s="79"/>
      <c r="C103" s="80"/>
      <c r="D103" s="278">
        <v>54</v>
      </c>
      <c r="E103" s="278"/>
      <c r="F103" s="278"/>
      <c r="G103" s="278"/>
      <c r="H103" s="278"/>
      <c r="I103" s="81"/>
      <c r="J103" s="278" t="s">
        <v>182</v>
      </c>
      <c r="K103" s="278"/>
      <c r="L103" s="278"/>
      <c r="M103" s="278"/>
      <c r="N103" s="278"/>
      <c r="O103" s="278"/>
      <c r="P103" s="278"/>
      <c r="Q103" s="278"/>
      <c r="R103" s="278"/>
      <c r="S103" s="278"/>
      <c r="T103" s="278"/>
      <c r="U103" s="278"/>
      <c r="V103" s="278"/>
      <c r="W103" s="278"/>
      <c r="X103" s="278"/>
      <c r="Y103" s="278"/>
      <c r="Z103" s="278"/>
      <c r="AA103" s="278"/>
      <c r="AB103" s="278"/>
      <c r="AC103" s="278"/>
      <c r="AD103" s="278"/>
      <c r="AE103" s="278"/>
      <c r="AF103" s="278"/>
      <c r="AG103" s="276">
        <f>'054 - OBJEKT B, PATRO III...'!J27</f>
        <v>0</v>
      </c>
      <c r="AH103" s="277"/>
      <c r="AI103" s="277"/>
      <c r="AJ103" s="277"/>
      <c r="AK103" s="277"/>
      <c r="AL103" s="277"/>
      <c r="AM103" s="277"/>
      <c r="AN103" s="276">
        <f t="shared" si="2"/>
        <v>0</v>
      </c>
      <c r="AO103" s="277"/>
      <c r="AP103" s="277"/>
      <c r="AQ103" s="82" t="s">
        <v>77</v>
      </c>
      <c r="AR103" s="79"/>
      <c r="AS103" s="83">
        <v>0</v>
      </c>
      <c r="AT103" s="84">
        <f t="shared" si="3"/>
        <v>0</v>
      </c>
      <c r="AU103" s="85" t="e">
        <f>'054 - OBJEKT B, PATRO III...'!P78</f>
        <v>#REF!</v>
      </c>
      <c r="AV103" s="84">
        <f>'054 - OBJEKT B, PATRO III...'!J30</f>
        <v>0</v>
      </c>
      <c r="AW103" s="84">
        <f>'054 - OBJEKT B, PATRO III...'!J31</f>
        <v>0</v>
      </c>
      <c r="AX103" s="84">
        <f>'054 - OBJEKT B, PATRO III...'!J32</f>
        <v>0</v>
      </c>
      <c r="AY103" s="84">
        <f>'054 - OBJEKT B, PATRO III...'!J33</f>
        <v>0</v>
      </c>
      <c r="AZ103" s="84">
        <f>'054 - OBJEKT B, PATRO III...'!F30</f>
        <v>0</v>
      </c>
      <c r="BA103" s="84">
        <f>'054 - OBJEKT B, PATRO III...'!F31</f>
        <v>0</v>
      </c>
      <c r="BB103" s="84">
        <f>'054 - OBJEKT B, PATRO III...'!F32</f>
        <v>0</v>
      </c>
      <c r="BC103" s="84">
        <f>'054 - OBJEKT B, PATRO III...'!F33</f>
        <v>0</v>
      </c>
      <c r="BD103" s="86">
        <f>'054 - OBJEKT B, PATRO III...'!F34</f>
        <v>0</v>
      </c>
      <c r="BT103" s="87" t="s">
        <v>78</v>
      </c>
      <c r="BV103" s="87" t="s">
        <v>73</v>
      </c>
      <c r="BW103" s="87" t="s">
        <v>183</v>
      </c>
      <c r="BX103" s="87" t="s">
        <v>7</v>
      </c>
      <c r="CL103" s="87" t="s">
        <v>80</v>
      </c>
      <c r="CM103" s="87" t="s">
        <v>81</v>
      </c>
    </row>
    <row r="104" spans="1:91" s="5" customFormat="1" ht="22.5" customHeight="1">
      <c r="A104" s="78" t="s">
        <v>75</v>
      </c>
      <c r="B104" s="79"/>
      <c r="C104" s="80"/>
      <c r="D104" s="278">
        <v>55</v>
      </c>
      <c r="E104" s="278"/>
      <c r="F104" s="278"/>
      <c r="G104" s="278"/>
      <c r="H104" s="278"/>
      <c r="I104" s="81"/>
      <c r="J104" s="278" t="s">
        <v>184</v>
      </c>
      <c r="K104" s="278"/>
      <c r="L104" s="278"/>
      <c r="M104" s="278"/>
      <c r="N104" s="278"/>
      <c r="O104" s="278"/>
      <c r="P104" s="278"/>
      <c r="Q104" s="278"/>
      <c r="R104" s="278"/>
      <c r="S104" s="278"/>
      <c r="T104" s="278"/>
      <c r="U104" s="278"/>
      <c r="V104" s="278"/>
      <c r="W104" s="278"/>
      <c r="X104" s="278"/>
      <c r="Y104" s="278"/>
      <c r="Z104" s="278"/>
      <c r="AA104" s="278"/>
      <c r="AB104" s="278"/>
      <c r="AC104" s="278"/>
      <c r="AD104" s="278"/>
      <c r="AE104" s="278"/>
      <c r="AF104" s="278"/>
      <c r="AG104" s="276">
        <f>'055 - OBJEKT B, PATRO III...'!J27</f>
        <v>0</v>
      </c>
      <c r="AH104" s="277"/>
      <c r="AI104" s="277"/>
      <c r="AJ104" s="277"/>
      <c r="AK104" s="277"/>
      <c r="AL104" s="277"/>
      <c r="AM104" s="277"/>
      <c r="AN104" s="276">
        <f t="shared" si="2"/>
        <v>0</v>
      </c>
      <c r="AO104" s="277"/>
      <c r="AP104" s="277"/>
      <c r="AQ104" s="82" t="s">
        <v>77</v>
      </c>
      <c r="AR104" s="79"/>
      <c r="AS104" s="83">
        <v>0</v>
      </c>
      <c r="AT104" s="84">
        <f t="shared" si="3"/>
        <v>0</v>
      </c>
      <c r="AU104" s="85" t="e">
        <f>'055 - OBJEKT B, PATRO III...'!P78</f>
        <v>#REF!</v>
      </c>
      <c r="AV104" s="84">
        <f>'055 - OBJEKT B, PATRO III...'!J30</f>
        <v>0</v>
      </c>
      <c r="AW104" s="84">
        <f>'055 - OBJEKT B, PATRO III...'!J31</f>
        <v>0</v>
      </c>
      <c r="AX104" s="84">
        <f>'055 - OBJEKT B, PATRO III...'!J32</f>
        <v>0</v>
      </c>
      <c r="AY104" s="84">
        <f>'055 - OBJEKT B, PATRO III...'!J33</f>
        <v>0</v>
      </c>
      <c r="AZ104" s="84">
        <f>'055 - OBJEKT B, PATRO III...'!F30</f>
        <v>0</v>
      </c>
      <c r="BA104" s="84">
        <f>'055 - OBJEKT B, PATRO III...'!F31</f>
        <v>0</v>
      </c>
      <c r="BB104" s="84">
        <f>'055 - OBJEKT B, PATRO III...'!F32</f>
        <v>0</v>
      </c>
      <c r="BC104" s="84">
        <f>'055 - OBJEKT B, PATRO III...'!F33</f>
        <v>0</v>
      </c>
      <c r="BD104" s="86">
        <f>'055 - OBJEKT B, PATRO III...'!F34</f>
        <v>0</v>
      </c>
      <c r="BT104" s="87" t="s">
        <v>78</v>
      </c>
      <c r="BV104" s="87" t="s">
        <v>73</v>
      </c>
      <c r="BW104" s="87" t="s">
        <v>185</v>
      </c>
      <c r="BX104" s="87" t="s">
        <v>7</v>
      </c>
      <c r="CL104" s="87" t="s">
        <v>80</v>
      </c>
      <c r="CM104" s="87" t="s">
        <v>81</v>
      </c>
    </row>
    <row r="105" spans="1:91" s="5" customFormat="1" ht="22.5" customHeight="1">
      <c r="A105" s="78" t="s">
        <v>75</v>
      </c>
      <c r="B105" s="79"/>
      <c r="C105" s="80"/>
      <c r="D105" s="278">
        <v>56</v>
      </c>
      <c r="E105" s="278"/>
      <c r="F105" s="278"/>
      <c r="G105" s="278"/>
      <c r="H105" s="278"/>
      <c r="I105" s="81"/>
      <c r="J105" s="278" t="s">
        <v>186</v>
      </c>
      <c r="K105" s="278"/>
      <c r="L105" s="278"/>
      <c r="M105" s="278"/>
      <c r="N105" s="278"/>
      <c r="O105" s="278"/>
      <c r="P105" s="278"/>
      <c r="Q105" s="278"/>
      <c r="R105" s="278"/>
      <c r="S105" s="278"/>
      <c r="T105" s="278"/>
      <c r="U105" s="278"/>
      <c r="V105" s="278"/>
      <c r="W105" s="278"/>
      <c r="X105" s="278"/>
      <c r="Y105" s="278"/>
      <c r="Z105" s="278"/>
      <c r="AA105" s="278"/>
      <c r="AB105" s="278"/>
      <c r="AC105" s="278"/>
      <c r="AD105" s="278"/>
      <c r="AE105" s="278"/>
      <c r="AF105" s="278"/>
      <c r="AG105" s="276">
        <f>'056 - OBJEKT  B, -II. PAT...'!J27</f>
        <v>0</v>
      </c>
      <c r="AH105" s="277"/>
      <c r="AI105" s="277"/>
      <c r="AJ105" s="277"/>
      <c r="AK105" s="277"/>
      <c r="AL105" s="277"/>
      <c r="AM105" s="277"/>
      <c r="AN105" s="276">
        <f t="shared" si="2"/>
        <v>0</v>
      </c>
      <c r="AO105" s="277"/>
      <c r="AP105" s="277"/>
      <c r="AQ105" s="82" t="s">
        <v>77</v>
      </c>
      <c r="AR105" s="79"/>
      <c r="AS105" s="83">
        <v>0</v>
      </c>
      <c r="AT105" s="84">
        <f t="shared" si="3"/>
        <v>0</v>
      </c>
      <c r="AU105" s="85" t="e">
        <f>'056 - OBJEKT  B, -II. PAT...'!P78</f>
        <v>#REF!</v>
      </c>
      <c r="AV105" s="84">
        <f>'056 - OBJEKT  B, -II. PAT...'!J30</f>
        <v>0</v>
      </c>
      <c r="AW105" s="84">
        <f>'056 - OBJEKT  B, -II. PAT...'!J31</f>
        <v>0</v>
      </c>
      <c r="AX105" s="84">
        <f>'056 - OBJEKT  B, -II. PAT...'!J32</f>
        <v>0</v>
      </c>
      <c r="AY105" s="84">
        <f>'056 - OBJEKT  B, -II. PAT...'!J33</f>
        <v>0</v>
      </c>
      <c r="AZ105" s="84">
        <f>'056 - OBJEKT  B, -II. PAT...'!F30</f>
        <v>0</v>
      </c>
      <c r="BA105" s="84">
        <f>'056 - OBJEKT  B, -II. PAT...'!F31</f>
        <v>0</v>
      </c>
      <c r="BB105" s="84">
        <f>'056 - OBJEKT  B, -II. PAT...'!F32</f>
        <v>0</v>
      </c>
      <c r="BC105" s="84">
        <f>'056 - OBJEKT  B, -II. PAT...'!F33</f>
        <v>0</v>
      </c>
      <c r="BD105" s="86">
        <f>'056 - OBJEKT  B, -II. PAT...'!F34</f>
        <v>0</v>
      </c>
      <c r="BT105" s="87" t="s">
        <v>78</v>
      </c>
      <c r="BV105" s="87" t="s">
        <v>73</v>
      </c>
      <c r="BW105" s="87" t="s">
        <v>187</v>
      </c>
      <c r="BX105" s="87" t="s">
        <v>7</v>
      </c>
      <c r="CL105" s="87" t="s">
        <v>80</v>
      </c>
      <c r="CM105" s="87" t="s">
        <v>81</v>
      </c>
    </row>
    <row r="106" spans="1:91" s="5" customFormat="1" ht="22.5" customHeight="1">
      <c r="A106" s="78" t="s">
        <v>75</v>
      </c>
      <c r="B106" s="79"/>
      <c r="C106" s="80"/>
      <c r="D106" s="278">
        <v>57</v>
      </c>
      <c r="E106" s="278"/>
      <c r="F106" s="278"/>
      <c r="G106" s="278"/>
      <c r="H106" s="278"/>
      <c r="I106" s="81"/>
      <c r="J106" s="278" t="s">
        <v>188</v>
      </c>
      <c r="K106" s="278"/>
      <c r="L106" s="278"/>
      <c r="M106" s="278"/>
      <c r="N106" s="278"/>
      <c r="O106" s="278"/>
      <c r="P106" s="278"/>
      <c r="Q106" s="278"/>
      <c r="R106" s="278"/>
      <c r="S106" s="278"/>
      <c r="T106" s="278"/>
      <c r="U106" s="278"/>
      <c r="V106" s="278"/>
      <c r="W106" s="278"/>
      <c r="X106" s="278"/>
      <c r="Y106" s="278"/>
      <c r="Z106" s="278"/>
      <c r="AA106" s="278"/>
      <c r="AB106" s="278"/>
      <c r="AC106" s="278"/>
      <c r="AD106" s="278"/>
      <c r="AE106" s="278"/>
      <c r="AF106" s="278"/>
      <c r="AG106" s="276">
        <f>'057 - OBJEKT  B, -I. PATR...'!J27</f>
        <v>0</v>
      </c>
      <c r="AH106" s="277"/>
      <c r="AI106" s="277"/>
      <c r="AJ106" s="277"/>
      <c r="AK106" s="277"/>
      <c r="AL106" s="277"/>
      <c r="AM106" s="277"/>
      <c r="AN106" s="276">
        <f t="shared" si="2"/>
        <v>0</v>
      </c>
      <c r="AO106" s="277"/>
      <c r="AP106" s="277"/>
      <c r="AQ106" s="82" t="s">
        <v>77</v>
      </c>
      <c r="AR106" s="79"/>
      <c r="AS106" s="83">
        <v>0</v>
      </c>
      <c r="AT106" s="84">
        <f t="shared" si="3"/>
        <v>0</v>
      </c>
      <c r="AU106" s="85" t="e">
        <f>'057 - OBJEKT  B, -I. PATR...'!P78</f>
        <v>#REF!</v>
      </c>
      <c r="AV106" s="84">
        <f>'057 - OBJEKT  B, -I. PATR...'!J30</f>
        <v>0</v>
      </c>
      <c r="AW106" s="84">
        <f>'057 - OBJEKT  B, -I. PATR...'!J31</f>
        <v>0</v>
      </c>
      <c r="AX106" s="84">
        <f>'057 - OBJEKT  B, -I. PATR...'!J32</f>
        <v>0</v>
      </c>
      <c r="AY106" s="84">
        <f>'057 - OBJEKT  B, -I. PATR...'!J33</f>
        <v>0</v>
      </c>
      <c r="AZ106" s="84">
        <f>'057 - OBJEKT  B, -I. PATR...'!F30</f>
        <v>0</v>
      </c>
      <c r="BA106" s="84">
        <f>'057 - OBJEKT  B, -I. PATR...'!F31</f>
        <v>0</v>
      </c>
      <c r="BB106" s="84">
        <f>'057 - OBJEKT  B, -I. PATR...'!F32</f>
        <v>0</v>
      </c>
      <c r="BC106" s="84">
        <f>'057 - OBJEKT  B, -I. PATR...'!F33</f>
        <v>0</v>
      </c>
      <c r="BD106" s="86">
        <f>'057 - OBJEKT  B, -I. PATR...'!F34</f>
        <v>0</v>
      </c>
      <c r="BT106" s="87" t="s">
        <v>78</v>
      </c>
      <c r="BV106" s="87" t="s">
        <v>73</v>
      </c>
      <c r="BW106" s="87" t="s">
        <v>189</v>
      </c>
      <c r="BX106" s="87" t="s">
        <v>7</v>
      </c>
      <c r="CL106" s="87" t="s">
        <v>80</v>
      </c>
      <c r="CM106" s="87" t="s">
        <v>81</v>
      </c>
    </row>
    <row r="107" spans="1:91" s="5" customFormat="1" ht="37.5" customHeight="1">
      <c r="A107" s="78" t="s">
        <v>75</v>
      </c>
      <c r="B107" s="79"/>
      <c r="C107" s="80"/>
      <c r="D107" s="278">
        <v>58</v>
      </c>
      <c r="E107" s="278"/>
      <c r="F107" s="278"/>
      <c r="G107" s="278"/>
      <c r="H107" s="278"/>
      <c r="I107" s="81"/>
      <c r="J107" s="278" t="s">
        <v>190</v>
      </c>
      <c r="K107" s="278"/>
      <c r="L107" s="278"/>
      <c r="M107" s="278"/>
      <c r="N107" s="278"/>
      <c r="O107" s="278"/>
      <c r="P107" s="278"/>
      <c r="Q107" s="278"/>
      <c r="R107" s="278"/>
      <c r="S107" s="278"/>
      <c r="T107" s="278"/>
      <c r="U107" s="278"/>
      <c r="V107" s="278"/>
      <c r="W107" s="278"/>
      <c r="X107" s="278"/>
      <c r="Y107" s="278"/>
      <c r="Z107" s="278"/>
      <c r="AA107" s="278"/>
      <c r="AB107" s="278"/>
      <c r="AC107" s="278"/>
      <c r="AD107" s="278"/>
      <c r="AE107" s="278"/>
      <c r="AF107" s="278"/>
      <c r="AG107" s="276">
        <f>'058 - OBJEKT  B, -I. PATR...'!J27</f>
        <v>0</v>
      </c>
      <c r="AH107" s="277"/>
      <c r="AI107" s="277"/>
      <c r="AJ107" s="277"/>
      <c r="AK107" s="277"/>
      <c r="AL107" s="277"/>
      <c r="AM107" s="277"/>
      <c r="AN107" s="276">
        <f t="shared" si="2"/>
        <v>0</v>
      </c>
      <c r="AO107" s="277"/>
      <c r="AP107" s="277"/>
      <c r="AQ107" s="82" t="s">
        <v>77</v>
      </c>
      <c r="AR107" s="79"/>
      <c r="AS107" s="83">
        <v>0</v>
      </c>
      <c r="AT107" s="84">
        <f t="shared" si="3"/>
        <v>0</v>
      </c>
      <c r="AU107" s="85" t="e">
        <f>'058 - OBJEKT  B, -I. PATR...'!P78</f>
        <v>#REF!</v>
      </c>
      <c r="AV107" s="84">
        <f>'058 - OBJEKT  B, -I. PATR...'!J30</f>
        <v>0</v>
      </c>
      <c r="AW107" s="84">
        <f>'058 - OBJEKT  B, -I. PATR...'!J31</f>
        <v>0</v>
      </c>
      <c r="AX107" s="84">
        <f>'058 - OBJEKT  B, -I. PATR...'!J32</f>
        <v>0</v>
      </c>
      <c r="AY107" s="84">
        <f>'058 - OBJEKT  B, -I. PATR...'!J33</f>
        <v>0</v>
      </c>
      <c r="AZ107" s="84">
        <f>'058 - OBJEKT  B, -I. PATR...'!F30</f>
        <v>0</v>
      </c>
      <c r="BA107" s="84">
        <f>'058 - OBJEKT  B, -I. PATR...'!F31</f>
        <v>0</v>
      </c>
      <c r="BB107" s="84">
        <f>'058 - OBJEKT  B, -I. PATR...'!F32</f>
        <v>0</v>
      </c>
      <c r="BC107" s="84">
        <f>'058 - OBJEKT  B, -I. PATR...'!F33</f>
        <v>0</v>
      </c>
      <c r="BD107" s="86">
        <f>'058 - OBJEKT  B, -I. PATR...'!F34</f>
        <v>0</v>
      </c>
      <c r="BT107" s="87" t="s">
        <v>78</v>
      </c>
      <c r="BV107" s="87" t="s">
        <v>73</v>
      </c>
      <c r="BW107" s="87" t="s">
        <v>191</v>
      </c>
      <c r="BX107" s="87" t="s">
        <v>7</v>
      </c>
      <c r="CL107" s="87" t="s">
        <v>80</v>
      </c>
      <c r="CM107" s="87" t="s">
        <v>81</v>
      </c>
    </row>
    <row r="108" spans="1:91" s="5" customFormat="1" ht="22.5" customHeight="1">
      <c r="A108" s="78" t="s">
        <v>75</v>
      </c>
      <c r="B108" s="79"/>
      <c r="C108" s="80"/>
      <c r="D108" s="278">
        <v>59</v>
      </c>
      <c r="E108" s="278"/>
      <c r="F108" s="278"/>
      <c r="G108" s="278"/>
      <c r="H108" s="278"/>
      <c r="I108" s="81"/>
      <c r="J108" s="278" t="s">
        <v>192</v>
      </c>
      <c r="K108" s="278"/>
      <c r="L108" s="278"/>
      <c r="M108" s="278"/>
      <c r="N108" s="278"/>
      <c r="O108" s="278"/>
      <c r="P108" s="278"/>
      <c r="Q108" s="278"/>
      <c r="R108" s="278"/>
      <c r="S108" s="278"/>
      <c r="T108" s="278"/>
      <c r="U108" s="278"/>
      <c r="V108" s="278"/>
      <c r="W108" s="278"/>
      <c r="X108" s="278"/>
      <c r="Y108" s="278"/>
      <c r="Z108" s="278"/>
      <c r="AA108" s="278"/>
      <c r="AB108" s="278"/>
      <c r="AC108" s="278"/>
      <c r="AD108" s="278"/>
      <c r="AE108" s="278"/>
      <c r="AF108" s="278"/>
      <c r="AG108" s="276">
        <f>'059 - OBJEKT  B, -I. PATR...'!J27</f>
        <v>0</v>
      </c>
      <c r="AH108" s="277"/>
      <c r="AI108" s="277"/>
      <c r="AJ108" s="277"/>
      <c r="AK108" s="277"/>
      <c r="AL108" s="277"/>
      <c r="AM108" s="277"/>
      <c r="AN108" s="276">
        <f t="shared" si="2"/>
        <v>0</v>
      </c>
      <c r="AO108" s="277"/>
      <c r="AP108" s="277"/>
      <c r="AQ108" s="82" t="s">
        <v>77</v>
      </c>
      <c r="AR108" s="79"/>
      <c r="AS108" s="88">
        <v>0</v>
      </c>
      <c r="AT108" s="89">
        <f t="shared" si="3"/>
        <v>0</v>
      </c>
      <c r="AU108" s="90" t="e">
        <f>'059 - OBJEKT  B, -I. PATR...'!P78</f>
        <v>#REF!</v>
      </c>
      <c r="AV108" s="89">
        <f>'059 - OBJEKT  B, -I. PATR...'!J30</f>
        <v>0</v>
      </c>
      <c r="AW108" s="89">
        <f>'059 - OBJEKT  B, -I. PATR...'!J31</f>
        <v>0</v>
      </c>
      <c r="AX108" s="89">
        <f>'059 - OBJEKT  B, -I. PATR...'!J32</f>
        <v>0</v>
      </c>
      <c r="AY108" s="89">
        <f>'059 - OBJEKT  B, -I. PATR...'!J33</f>
        <v>0</v>
      </c>
      <c r="AZ108" s="89">
        <f>'059 - OBJEKT  B, -I. PATR...'!F30</f>
        <v>0</v>
      </c>
      <c r="BA108" s="89">
        <f>'059 - OBJEKT  B, -I. PATR...'!F31</f>
        <v>0</v>
      </c>
      <c r="BB108" s="89">
        <f>'059 - OBJEKT  B, -I. PATR...'!F32</f>
        <v>0</v>
      </c>
      <c r="BC108" s="89">
        <f>'059 - OBJEKT  B, -I. PATR...'!F33</f>
        <v>0</v>
      </c>
      <c r="BD108" s="91">
        <f>'059 - OBJEKT  B, -I. PATR...'!F34</f>
        <v>0</v>
      </c>
      <c r="BT108" s="87" t="s">
        <v>78</v>
      </c>
      <c r="BV108" s="87" t="s">
        <v>73</v>
      </c>
      <c r="BW108" s="87" t="s">
        <v>193</v>
      </c>
      <c r="BX108" s="87" t="s">
        <v>7</v>
      </c>
      <c r="CL108" s="87" t="s">
        <v>80</v>
      </c>
      <c r="CM108" s="87" t="s">
        <v>81</v>
      </c>
    </row>
    <row r="109" spans="1:91" s="1" customFormat="1" ht="30" customHeight="1">
      <c r="B109" s="34"/>
      <c r="AR109" s="34"/>
    </row>
    <row r="110" spans="1:91" s="1" customFormat="1" ht="6.95" customHeight="1"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34"/>
    </row>
  </sheetData>
  <mergeCells count="263">
    <mergeCell ref="AN107:AP107"/>
    <mergeCell ref="AG107:AM107"/>
    <mergeCell ref="D107:H107"/>
    <mergeCell ref="J107:AF107"/>
    <mergeCell ref="AN108:AP108"/>
    <mergeCell ref="AG108:AM108"/>
    <mergeCell ref="D108:H108"/>
    <mergeCell ref="J108:AF108"/>
    <mergeCell ref="AG51:AM51"/>
    <mergeCell ref="AN51:AP51"/>
    <mergeCell ref="AN104:AP104"/>
    <mergeCell ref="AG104:AM104"/>
    <mergeCell ref="D104:H104"/>
    <mergeCell ref="J104:AF104"/>
    <mergeCell ref="AN105:AP105"/>
    <mergeCell ref="AG105:AM105"/>
    <mergeCell ref="D105:H105"/>
    <mergeCell ref="J105:AF105"/>
    <mergeCell ref="AN106:AP106"/>
    <mergeCell ref="AG106:AM106"/>
    <mergeCell ref="D106:H106"/>
    <mergeCell ref="J106:AF106"/>
    <mergeCell ref="AN101:AP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R2:BE2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101:AM101"/>
    <mergeCell ref="D101:H101"/>
    <mergeCell ref="J101:AF101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N98:AP98"/>
    <mergeCell ref="AG98:AM98"/>
    <mergeCell ref="D98:H98"/>
    <mergeCell ref="J98:AF98"/>
    <mergeCell ref="AN93:AP93"/>
    <mergeCell ref="AG93:AM93"/>
    <mergeCell ref="D93:H93"/>
    <mergeCell ref="J93:AF93"/>
    <mergeCell ref="AN94:AP94"/>
    <mergeCell ref="AG94:AM94"/>
    <mergeCell ref="D94:H94"/>
    <mergeCell ref="J94:AF94"/>
    <mergeCell ref="AN95:AP95"/>
    <mergeCell ref="AG95:AM95"/>
    <mergeCell ref="D95:H95"/>
    <mergeCell ref="J95:AF95"/>
    <mergeCell ref="AN90:AP90"/>
    <mergeCell ref="AG90:AM90"/>
    <mergeCell ref="D90:H90"/>
    <mergeCell ref="J90:AF90"/>
    <mergeCell ref="AN91:AP91"/>
    <mergeCell ref="AG91:AM91"/>
    <mergeCell ref="D91:H91"/>
    <mergeCell ref="J91:AF91"/>
    <mergeCell ref="AN92:AP92"/>
    <mergeCell ref="AG92:AM92"/>
    <mergeCell ref="D92:H92"/>
    <mergeCell ref="J92:AF92"/>
    <mergeCell ref="AN87:AP87"/>
    <mergeCell ref="AG87:AM87"/>
    <mergeCell ref="D87:H87"/>
    <mergeCell ref="J87:AF87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N84:AP84"/>
    <mergeCell ref="AG84:AM84"/>
    <mergeCell ref="D84:H84"/>
    <mergeCell ref="J84:AF84"/>
    <mergeCell ref="AN85:AP85"/>
    <mergeCell ref="AG85:AM85"/>
    <mergeCell ref="D85:H85"/>
    <mergeCell ref="J85:AF85"/>
    <mergeCell ref="AN86:AP86"/>
    <mergeCell ref="AG86:AM86"/>
    <mergeCell ref="D86:H86"/>
    <mergeCell ref="J86:AF86"/>
    <mergeCell ref="AN81:AP81"/>
    <mergeCell ref="AG81:AM81"/>
    <mergeCell ref="D81:H81"/>
    <mergeCell ref="J81:AF81"/>
    <mergeCell ref="AN82:AP82"/>
    <mergeCell ref="AG82:AM82"/>
    <mergeCell ref="D82:H82"/>
    <mergeCell ref="J82:AF82"/>
    <mergeCell ref="AN83:AP83"/>
    <mergeCell ref="AG83:AM83"/>
    <mergeCell ref="D83:H83"/>
    <mergeCell ref="J83:AF83"/>
    <mergeCell ref="AN78:AP78"/>
    <mergeCell ref="AG78:AM78"/>
    <mergeCell ref="D78:H78"/>
    <mergeCell ref="J78:AF78"/>
    <mergeCell ref="AN79:AP79"/>
    <mergeCell ref="AG79:AM79"/>
    <mergeCell ref="D79:H79"/>
    <mergeCell ref="J79:AF79"/>
    <mergeCell ref="AN80:AP80"/>
    <mergeCell ref="AG80:AM80"/>
    <mergeCell ref="D80:H80"/>
    <mergeCell ref="J80:AF80"/>
    <mergeCell ref="AN75:AP75"/>
    <mergeCell ref="AG75:AM75"/>
    <mergeCell ref="D75:H75"/>
    <mergeCell ref="J75:AF75"/>
    <mergeCell ref="AN76:AP76"/>
    <mergeCell ref="AG76:AM76"/>
    <mergeCell ref="D76:H76"/>
    <mergeCell ref="J76:AF76"/>
    <mergeCell ref="AN77:AP77"/>
    <mergeCell ref="AG77:AM77"/>
    <mergeCell ref="D77:H77"/>
    <mergeCell ref="J77:AF77"/>
    <mergeCell ref="AN72:AP72"/>
    <mergeCell ref="AG72:AM72"/>
    <mergeCell ref="D72:H72"/>
    <mergeCell ref="J72:AF72"/>
    <mergeCell ref="AN73:AP73"/>
    <mergeCell ref="AG73:AM73"/>
    <mergeCell ref="D73:H73"/>
    <mergeCell ref="J73:AF73"/>
    <mergeCell ref="AN74:AP74"/>
    <mergeCell ref="AG74:AM74"/>
    <mergeCell ref="D74:H74"/>
    <mergeCell ref="J74:AF74"/>
    <mergeCell ref="AN69:AP69"/>
    <mergeCell ref="AG69:AM69"/>
    <mergeCell ref="D69:H69"/>
    <mergeCell ref="J69:AF69"/>
    <mergeCell ref="AN70:AP70"/>
    <mergeCell ref="AG70:AM70"/>
    <mergeCell ref="D70:H70"/>
    <mergeCell ref="J70:AF70"/>
    <mergeCell ref="AN71:AP71"/>
    <mergeCell ref="AG71:AM71"/>
    <mergeCell ref="D71:H71"/>
    <mergeCell ref="J71:AF71"/>
    <mergeCell ref="AN66:AP66"/>
    <mergeCell ref="AG66:AM66"/>
    <mergeCell ref="D66:H66"/>
    <mergeCell ref="J66:AF66"/>
    <mergeCell ref="AN67:AP67"/>
    <mergeCell ref="AG67:AM67"/>
    <mergeCell ref="D67:H67"/>
    <mergeCell ref="J67:AF67"/>
    <mergeCell ref="AN68:AP68"/>
    <mergeCell ref="AG68:AM68"/>
    <mergeCell ref="D68:H68"/>
    <mergeCell ref="J68:AF68"/>
    <mergeCell ref="AN63:AP63"/>
    <mergeCell ref="AG63:AM63"/>
    <mergeCell ref="D63:H63"/>
    <mergeCell ref="J63:AF63"/>
    <mergeCell ref="AN64:AP64"/>
    <mergeCell ref="AG64:AM64"/>
    <mergeCell ref="D64:H64"/>
    <mergeCell ref="J64:AF64"/>
    <mergeCell ref="AN65:AP65"/>
    <mergeCell ref="AG65:AM65"/>
    <mergeCell ref="D65:H65"/>
    <mergeCell ref="J65:AF65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N57:AP57"/>
    <mergeCell ref="AG57:AM57"/>
    <mergeCell ref="D57:H57"/>
    <mergeCell ref="J57:AF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K5:AO5"/>
    <mergeCell ref="K6:AO6"/>
    <mergeCell ref="E20:AN20"/>
    <mergeCell ref="AK23:AO23"/>
    <mergeCell ref="L25:O25"/>
    <mergeCell ref="W25:AE25"/>
    <mergeCell ref="AK25:AO25"/>
    <mergeCell ref="L26:O26"/>
    <mergeCell ref="W26:AE26"/>
    <mergeCell ref="AK26:AO26"/>
  </mergeCells>
  <hyperlinks>
    <hyperlink ref="K1:S1" location="C2" display="1) Rekapitulace stavby"/>
    <hyperlink ref="W1:AI1" location="C51" display="2) Rekapitulace objektů stavby a soupisů prací"/>
    <hyperlink ref="A52" location="'003 - OBJEKT  A, II. PATR...'!C2" display="/"/>
    <hyperlink ref="A53" location="'004 - OBJEKT  A, III. PAT...'!C2" display="/"/>
    <hyperlink ref="A54" location="'005 - OBJEKT  A, II. PATR...'!C2" display="/"/>
    <hyperlink ref="A55" location="'006 - OBJEKT  A, II. PATR...'!C2" display="/"/>
    <hyperlink ref="A56" location="'007 - OBJEKT  A, II. PATR...'!C2" display="/"/>
    <hyperlink ref="A57" location="'008 - OBJEKT  A, II. PATR...'!C2" display="/"/>
    <hyperlink ref="A58" location="'009 - OBJEKT  A, II. PATR...'!C2" display="/"/>
    <hyperlink ref="A59" location="'010 - OBJEKT  A, II. PATR...'!C2" display="/"/>
    <hyperlink ref="A60" location="'011 - OBJEKT  A, I. PATRO...'!C2" display="/"/>
    <hyperlink ref="A61" location="'012 - OBJEKT  A, I. PATRO...'!C2" display="/"/>
    <hyperlink ref="A62" location="'018 - OBJEKT  B, I. PATRO...'!C2" display="/"/>
    <hyperlink ref="A63" location="'019 - OBJEKT  B, I. PATRO...'!C2" display="/"/>
    <hyperlink ref="A64" location="'020 - OBJEKT  B, I. PATRO...'!C2" display="/"/>
    <hyperlink ref="A65" location="'021 - OBJEKT  B, I. PATRO...'!C2" display="/"/>
    <hyperlink ref="A66" location="'022 - OBJEKT  B, I. PATRO...'!C2" display="/"/>
    <hyperlink ref="A67" location="'023 - OBJEKT  B, I. PATRO...'!C2" display="/"/>
    <hyperlink ref="A68" location="'024 - OBJEKT  B, I. PATRO...'!C2" display="/"/>
    <hyperlink ref="A69" location="'025 - OBJEKT  B, I. PATRO...'!C2" display="/"/>
    <hyperlink ref="A70" location="'026 - OBJEKT  B, I. PATRO...'!C2" display="/"/>
    <hyperlink ref="A71" location="'027 - OBJEKT  B, I. PATRO...'!C2" display="/"/>
    <hyperlink ref="A72" location="'028 - OBJEKT  B, I. PATRO...'!C2" display="/"/>
    <hyperlink ref="A73" location="'031 - OBJEKT  B, II. PATR...'!C2" display="/"/>
    <hyperlink ref="A74" location="'032 - OBJEKT  B, II. PATR...'!C2" display="/"/>
    <hyperlink ref="A75" location="'033 - OBJEKT  B, II. PATR...'!C2" display="/"/>
    <hyperlink ref="A76" location="'034 - OBJEKT  B, II. PATR...'!C2" display="/"/>
    <hyperlink ref="A77" location="'035 - OBJEKT  B, II. PATR...'!C2" display="/"/>
    <hyperlink ref="A78" location="'036 - OBJEKT  B, II. PATR...'!C2" display="/"/>
    <hyperlink ref="A79" location="'037 - OBJEKT  B, II. PATR...'!C2" display="/"/>
    <hyperlink ref="A80" location="'038 - OBJEKT  B, II. PATR...'!C2" display="/"/>
    <hyperlink ref="A81" location="'039 - OBJEKT  B, II. PATR...'!C2" display="/"/>
    <hyperlink ref="A82" location="'040 - OBJEKT  B, II. PATR...'!C2" display="/"/>
    <hyperlink ref="A83" location="'041 - OBJEKT  B, II. PATR...'!C2" display="/"/>
    <hyperlink ref="A84" location="'042 - OBJEKT  B, II. PATR...'!C2" display="/"/>
    <hyperlink ref="A85" location="'043 - OBJEKT  B, II. PATR...'!C2" display="/"/>
    <hyperlink ref="A86" location="'044 - OBJEKT  B, II. PATR...'!C2" display="/"/>
    <hyperlink ref="A87" location="'045 - OBJEKT  B, II. PATR...'!C2" display="/"/>
    <hyperlink ref="A88" location="'046 - OBJEKT  B, II. PATR...'!C2" display="/"/>
    <hyperlink ref="A89" location="'047 - OBJEKT  B, II. PATR...'!C2" display="/"/>
    <hyperlink ref="A90" location="'049 - OBJEKT  B, III. PAT...'!C2" display="/"/>
    <hyperlink ref="A91" location="'050 - OBJEKT  B, III. PAT...'!C2" display="/"/>
    <hyperlink ref="A92" location="'051 - OBJEKT  B, III. PAT...'!C2" display="/"/>
    <hyperlink ref="A93" location="'052 - OBJEKT  B, III. PAT...'!C2" display="/"/>
    <hyperlink ref="A94" location="'053 - OBJEKT  B, III. PAT...'!C2" display="/"/>
    <hyperlink ref="A95" location="'054 - OBJEKT  B, III. PAT...'!C2" display="/"/>
    <hyperlink ref="A96" location="'055 - OBJEKT  B, III. PAT...'!C2" display="/"/>
    <hyperlink ref="A97" location="'056 - OBJEKT  B, III. PAT...'!C2" display="/"/>
    <hyperlink ref="A98" location="'057 - OBJEKT  B, III. PAT...'!C2" display="/"/>
    <hyperlink ref="A99" location="'058 - OBJEKT  B, III. PAT...'!C2" display="/"/>
    <hyperlink ref="A100" location="'059 - OBJEKT  B, III. PAT...'!C2" display="/"/>
    <hyperlink ref="A101" location="'060 - OBJEKT  B, III. PAT...'!C2" display="/"/>
    <hyperlink ref="A102" location="'061 - OBJEKT  B, III. PAT...'!C2" display="/"/>
    <hyperlink ref="A103" location="'062 - OBJEKT B, PATRO III...'!C2" display="/"/>
    <hyperlink ref="A104" location="'063 - OBJEKT B, PATRO III...'!C2" display="/"/>
    <hyperlink ref="A105" location="'065 - OBJEKT  B, -II. PAT...'!C2" display="/"/>
    <hyperlink ref="A106" location="'066 - OBJEKT  B, -I. PATR...'!C2" display="/"/>
    <hyperlink ref="A107" location="'068 - OBJEKT  B, -I. PATR...'!C2" display="/"/>
    <hyperlink ref="A108" location="'070 - OBJEKT  B, -I. PATR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7"/>
  <sheetViews>
    <sheetView showGridLines="0" workbookViewId="0">
      <pane ySplit="1" topLeftCell="A2" activePane="bottomLeft" state="frozen"/>
      <selection pane="bottomLeft" activeCell="V12" sqref="V1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97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264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ROUND(SUM(BE78:BE86), 2)</f>
        <v>0</v>
      </c>
      <c r="G30" s="35"/>
      <c r="H30" s="35"/>
      <c r="I30" s="103">
        <v>0.21</v>
      </c>
      <c r="J30" s="102">
        <f>ROUND(ROUND((SUM(BE78:BE86)),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ROUND(SUM(BF78:BF86), 2)</f>
        <v>0</v>
      </c>
      <c r="G31" s="35"/>
      <c r="H31" s="35"/>
      <c r="I31" s="103">
        <v>0.15</v>
      </c>
      <c r="J31" s="102">
        <f>ROUND(ROUND((SUM(BF78:BF86)),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ROUND(SUM(BG78:BG86),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ROUND(SUM(BH78:BH86),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ROUND(SUM(BI78:BI86),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011 - OBJEKT  A, I. PATRO, Č. POKOJE 51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011 - OBJEKT  A, I. PATRO, Č. POKOJE 51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2.202</v>
      </c>
      <c r="Q79" s="142"/>
      <c r="R79" s="143">
        <f>R80</f>
        <v>1.47E-3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SUM(P81:P86)</f>
        <v>2.202</v>
      </c>
      <c r="Q80" s="142"/>
      <c r="R80" s="143">
        <f>SUM(R81:R86)</f>
        <v>1.47E-3</v>
      </c>
      <c r="S80" s="142"/>
      <c r="T80" s="144">
        <f>SUM(T81:T86)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SUM(BK81:BK86)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3</v>
      </c>
      <c r="I81" s="156">
        <v>0</v>
      </c>
      <c r="J81" s="156">
        <f t="shared" ref="J81:J86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6" si="1">O81*H81</f>
        <v>0.40200000000000002</v>
      </c>
      <c r="Q81" s="159">
        <v>0</v>
      </c>
      <c r="R81" s="159">
        <f t="shared" ref="R81:R86" si="2">Q81*H81</f>
        <v>0</v>
      </c>
      <c r="S81" s="159">
        <v>0</v>
      </c>
      <c r="T81" s="160">
        <f t="shared" ref="T81:T86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6" si="4">IF(N81="základní",J81,0)</f>
        <v>0</v>
      </c>
      <c r="BF81" s="161">
        <f t="shared" ref="BF81:BF86" si="5">IF(N81="snížená",J81,0)</f>
        <v>0</v>
      </c>
      <c r="BG81" s="161">
        <f t="shared" ref="BG81:BG86" si="6">IF(N81="zákl. přenesená",J81,0)</f>
        <v>0</v>
      </c>
      <c r="BH81" s="161">
        <f t="shared" ref="BH81:BH86" si="7">IF(N81="sníž. přenesená",J81,0)</f>
        <v>0</v>
      </c>
      <c r="BI81" s="161">
        <f t="shared" ref="BI81:BI86" si="8">IF(N81="nulová",J81,0)</f>
        <v>0</v>
      </c>
      <c r="BJ81" s="20" t="s">
        <v>78</v>
      </c>
      <c r="BK81" s="161">
        <f t="shared" ref="BK81:BK86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3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1.5000000000000001E-4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3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0.78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3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1.8000000000000001E-4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22.5" customHeight="1">
      <c r="B85" s="150"/>
      <c r="C85" s="151" t="s">
        <v>250</v>
      </c>
      <c r="D85" s="151" t="s">
        <v>224</v>
      </c>
      <c r="E85" s="152" t="s">
        <v>251</v>
      </c>
      <c r="F85" s="153" t="s">
        <v>252</v>
      </c>
      <c r="G85" s="154" t="s">
        <v>225</v>
      </c>
      <c r="H85" s="155">
        <v>3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0.34</v>
      </c>
      <c r="P85" s="159">
        <f t="shared" si="1"/>
        <v>1.02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253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254</v>
      </c>
      <c r="F86" s="164" t="s">
        <v>459</v>
      </c>
      <c r="G86" s="165" t="s">
        <v>225</v>
      </c>
      <c r="H86" s="166">
        <v>3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1.14E-3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255</v>
      </c>
    </row>
    <row r="87" spans="2:65" s="1" customFormat="1" ht="6.95" customHeight="1"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34"/>
    </row>
  </sheetData>
  <autoFilter ref="C77:K86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7"/>
  <sheetViews>
    <sheetView showGridLines="0" workbookViewId="0">
      <pane ySplit="1" topLeftCell="A2" activePane="bottomLeft" state="frozen"/>
      <selection pane="bottomLeft" activeCell="V7" sqref="V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99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265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ROUND(SUM(BE78:BE86), 2)</f>
        <v>0</v>
      </c>
      <c r="G30" s="35"/>
      <c r="H30" s="35"/>
      <c r="I30" s="103">
        <v>0.21</v>
      </c>
      <c r="J30" s="102">
        <f>ROUND(ROUND((SUM(BE78:BE86)),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ROUND(SUM(BF78:BF86), 2)</f>
        <v>0</v>
      </c>
      <c r="G31" s="35"/>
      <c r="H31" s="35"/>
      <c r="I31" s="103">
        <v>0.15</v>
      </c>
      <c r="J31" s="102">
        <f>ROUND(ROUND((SUM(BF78:BF86)),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ROUND(SUM(BG78:BG86),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ROUND(SUM(BH78:BH86),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ROUND(SUM(BI78:BI86),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012 - OBJEKT  A, I. PATRO, Č. POKOJE 52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012 - OBJEKT  A, I. PATRO, Č. POKOJE 52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2.202</v>
      </c>
      <c r="Q79" s="142"/>
      <c r="R79" s="143">
        <f>R80</f>
        <v>1.47E-3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SUM(P81:P86)</f>
        <v>2.202</v>
      </c>
      <c r="Q80" s="142"/>
      <c r="R80" s="143">
        <f>SUM(R81:R86)</f>
        <v>1.47E-3</v>
      </c>
      <c r="S80" s="142"/>
      <c r="T80" s="144">
        <f>SUM(T81:T86)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SUM(BK81:BK86)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3</v>
      </c>
      <c r="I81" s="156">
        <v>0</v>
      </c>
      <c r="J81" s="156">
        <f t="shared" ref="J81:J86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6" si="1">O81*H81</f>
        <v>0.40200000000000002</v>
      </c>
      <c r="Q81" s="159">
        <v>0</v>
      </c>
      <c r="R81" s="159">
        <f t="shared" ref="R81:R86" si="2">Q81*H81</f>
        <v>0</v>
      </c>
      <c r="S81" s="159">
        <v>0</v>
      </c>
      <c r="T81" s="160">
        <f t="shared" ref="T81:T86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6" si="4">IF(N81="základní",J81,0)</f>
        <v>0</v>
      </c>
      <c r="BF81" s="161">
        <f t="shared" ref="BF81:BF86" si="5">IF(N81="snížená",J81,0)</f>
        <v>0</v>
      </c>
      <c r="BG81" s="161">
        <f t="shared" ref="BG81:BG86" si="6">IF(N81="zákl. přenesená",J81,0)</f>
        <v>0</v>
      </c>
      <c r="BH81" s="161">
        <f t="shared" ref="BH81:BH86" si="7">IF(N81="sníž. přenesená",J81,0)</f>
        <v>0</v>
      </c>
      <c r="BI81" s="161">
        <f t="shared" ref="BI81:BI86" si="8">IF(N81="nulová",J81,0)</f>
        <v>0</v>
      </c>
      <c r="BJ81" s="20" t="s">
        <v>78</v>
      </c>
      <c r="BK81" s="161">
        <f t="shared" ref="BK81:BK86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3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1.5000000000000001E-4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3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0.78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3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1.8000000000000001E-4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22.5" customHeight="1">
      <c r="B85" s="150"/>
      <c r="C85" s="151" t="s">
        <v>250</v>
      </c>
      <c r="D85" s="151" t="s">
        <v>224</v>
      </c>
      <c r="E85" s="152" t="s">
        <v>251</v>
      </c>
      <c r="F85" s="153" t="s">
        <v>252</v>
      </c>
      <c r="G85" s="154" t="s">
        <v>225</v>
      </c>
      <c r="H85" s="155">
        <v>3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0.34</v>
      </c>
      <c r="P85" s="159">
        <f t="shared" si="1"/>
        <v>1.02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253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254</v>
      </c>
      <c r="F86" s="164" t="s">
        <v>459</v>
      </c>
      <c r="G86" s="165" t="s">
        <v>225</v>
      </c>
      <c r="H86" s="166">
        <v>3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1.14E-3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255</v>
      </c>
    </row>
    <row r="87" spans="2:65" s="1" customFormat="1" ht="6.95" customHeight="1"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34"/>
    </row>
  </sheetData>
  <autoFilter ref="C77:K86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V9" sqref="V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101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458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013 - OBJEKT  B, I. PATRO, Č. POKOJE 101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013 - OBJEKT  B, I. PATRO, Č. POKOJE 101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3.7260000000000004</v>
      </c>
      <c r="Q79" s="142"/>
      <c r="R79" s="143">
        <f>R80</f>
        <v>1.91E-3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3.7260000000000004</v>
      </c>
      <c r="Q80" s="142"/>
      <c r="R80" s="143">
        <f>SUM(R81:R88)</f>
        <v>1.91E-3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3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0.40200000000000002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3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1.5000000000000001E-4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4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1.04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4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2.4000000000000001E-4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2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1.6040000000000001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2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7.6000000000000004E-4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2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0.68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2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7.6000000000000004E-4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W9" sqref="W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103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460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014 - OBJEKT  B, I. PATRO, Č. POKOJE 102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014 - OBJEKT  B, I. PATRO, Č. POKOJE 102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3.7260000000000004</v>
      </c>
      <c r="Q79" s="142"/>
      <c r="R79" s="143">
        <f>R80</f>
        <v>1.91E-3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3.7260000000000004</v>
      </c>
      <c r="Q80" s="142"/>
      <c r="R80" s="143">
        <f>SUM(R81:R88)</f>
        <v>1.91E-3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3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0.40200000000000002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3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1.5000000000000001E-4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4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1.04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4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2.4000000000000001E-4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2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1.6040000000000001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2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7.6000000000000004E-4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2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0.68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2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7.6000000000000004E-4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W9" sqref="W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105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461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015 - OBJEKT  B, I. PATRO, Č. POKOJE 103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015 - OBJEKT  B, I. PATRO, Č. POKOJE 103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2.7320000000000002</v>
      </c>
      <c r="Q79" s="142"/>
      <c r="R79" s="143">
        <f>R80</f>
        <v>1.3600000000000001E-3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2.7320000000000002</v>
      </c>
      <c r="Q80" s="142"/>
      <c r="R80" s="143">
        <f>SUM(R81:R88)</f>
        <v>1.3600000000000001E-3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2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0.26800000000000002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2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2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0.52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2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1.2E-4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2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1.6040000000000001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2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7.6000000000000004E-4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1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0.34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1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3.8000000000000002E-4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W9" sqref="W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107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462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016 - OBJEKT  B, I. PATRO, Č. POKOJE 104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016 - OBJEKT  B, I. PATRO, Č. POKOJE 104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2.7320000000000002</v>
      </c>
      <c r="Q79" s="142"/>
      <c r="R79" s="143">
        <f>R80</f>
        <v>1.3600000000000001E-3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2.7320000000000002</v>
      </c>
      <c r="Q80" s="142"/>
      <c r="R80" s="143">
        <f>SUM(R81:R88)</f>
        <v>1.3600000000000001E-3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2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0.26800000000000002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2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2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0.52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2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1.2E-4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2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1.6040000000000001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2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7.6000000000000004E-4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1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0.34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1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3.8000000000000002E-4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W12" sqref="W1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109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463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017 - OBJEKT  B, I. PATRO, Č. POKOJE 105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017 - OBJEKT  B, I. PATRO, Č. POKOJE 105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1.9300000000000002</v>
      </c>
      <c r="Q79" s="142"/>
      <c r="R79" s="143">
        <f>R80</f>
        <v>9.7999999999999997E-4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1.9300000000000002</v>
      </c>
      <c r="Q80" s="142"/>
      <c r="R80" s="143">
        <f>SUM(R81:R88)</f>
        <v>9.7999999999999997E-4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2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0.26800000000000002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2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2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0.52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2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1.2E-4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1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0.80200000000000005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1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3.8000000000000002E-4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1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0.34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1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3.8000000000000002E-4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W9" sqref="W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111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464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018 - OBJEKT  B, I. PATRO, Č. POKOJE 106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018 - OBJEKT  B, I. PATRO, Č. POKOJE 106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1.9300000000000002</v>
      </c>
      <c r="Q79" s="142"/>
      <c r="R79" s="143">
        <f>R80</f>
        <v>9.7999999999999997E-4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1.9300000000000002</v>
      </c>
      <c r="Q80" s="142"/>
      <c r="R80" s="143">
        <f>SUM(R81:R88)</f>
        <v>9.7999999999999997E-4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2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0.26800000000000002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2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2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0.52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2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1.2E-4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1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0.80200000000000005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1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3.8000000000000002E-4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1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0.34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1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3.8000000000000002E-4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W9" sqref="W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113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465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019 - OBJEKT  B, I. PATRO, Č. POKOJE 107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019 - OBJEKT  B, I. PATRO, Č. POKOJE 107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1.9300000000000002</v>
      </c>
      <c r="Q79" s="142"/>
      <c r="R79" s="143">
        <f>R80</f>
        <v>9.7999999999999997E-4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1.9300000000000002</v>
      </c>
      <c r="Q80" s="142"/>
      <c r="R80" s="143">
        <f>SUM(R81:R88)</f>
        <v>9.7999999999999997E-4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2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0.26800000000000002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2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2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0.52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2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1.2E-4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1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0.80200000000000005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1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3.8000000000000002E-4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1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0.34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1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3.8000000000000002E-4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V9" sqref="V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115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466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020 - OBJEKT  B, I. PATRO, Č. POKOJE 108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020 - OBJEKT  B, I. PATRO, Č. POKOJE 108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1.9300000000000002</v>
      </c>
      <c r="Q79" s="142"/>
      <c r="R79" s="143">
        <f>R80</f>
        <v>9.7999999999999997E-4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1.9300000000000002</v>
      </c>
      <c r="Q80" s="142"/>
      <c r="R80" s="143">
        <f>SUM(R81:R88)</f>
        <v>9.7999999999999997E-4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2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0.26800000000000002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2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2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0.52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2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1.2E-4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1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0.80200000000000005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1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3.8000000000000002E-4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1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0.34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1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3.8000000000000002E-4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7"/>
  <sheetViews>
    <sheetView showGridLines="0" workbookViewId="0">
      <pane ySplit="1" topLeftCell="A2" activePane="bottomLeft" state="frozen"/>
      <selection pane="bottomLeft" activeCell="V9" sqref="V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79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201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ROUND(SUM(BE78:BE86), 2)</f>
        <v>0</v>
      </c>
      <c r="G30" s="35"/>
      <c r="H30" s="35"/>
      <c r="I30" s="103">
        <v>0.21</v>
      </c>
      <c r="J30" s="102">
        <f>ROUND(ROUND((SUM(BE78:BE86)),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ROUND(SUM(BF78:BF86), 2)</f>
        <v>0</v>
      </c>
      <c r="G31" s="35"/>
      <c r="H31" s="35"/>
      <c r="I31" s="103">
        <v>0.15</v>
      </c>
      <c r="J31" s="102">
        <f>ROUND(ROUND((SUM(BF78:BF86)),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ROUND(SUM(BG78:BG86),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ROUND(SUM(BH78:BH86),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ROUND(SUM(BI78:BI86),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003 - OBJEKT  A, II. PATRO, Č. POKOJE 43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003 - OBJEKT  A, II. PATRO, Č. POKOJE 43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1.3340000000000001</v>
      </c>
      <c r="Q79" s="142"/>
      <c r="R79" s="143">
        <f>R80</f>
        <v>9.3000000000000005E-4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SUM(P81:P86)</f>
        <v>1.3340000000000001</v>
      </c>
      <c r="Q80" s="142"/>
      <c r="R80" s="143">
        <f>SUM(R81:R86)</f>
        <v>9.3000000000000005E-4</v>
      </c>
      <c r="S80" s="142"/>
      <c r="T80" s="144">
        <f>SUM(T81:T86)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SUM(BK81:BK86)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1</v>
      </c>
      <c r="I81" s="156">
        <v>0</v>
      </c>
      <c r="J81" s="156">
        <f t="shared" ref="J81:J86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6" si="1">O81*H81</f>
        <v>0.13400000000000001</v>
      </c>
      <c r="Q81" s="159">
        <v>0</v>
      </c>
      <c r="R81" s="159">
        <f t="shared" ref="R81:R86" si="2">Q81*H81</f>
        <v>0</v>
      </c>
      <c r="S81" s="159">
        <v>0</v>
      </c>
      <c r="T81" s="160">
        <f t="shared" ref="T81:T86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6" si="4">IF(N81="základní",J81,0)</f>
        <v>0</v>
      </c>
      <c r="BF81" s="161">
        <f t="shared" ref="BF81:BF86" si="5">IF(N81="snížená",J81,0)</f>
        <v>0</v>
      </c>
      <c r="BG81" s="161">
        <f t="shared" ref="BG81:BG86" si="6">IF(N81="zákl. přenesená",J81,0)</f>
        <v>0</v>
      </c>
      <c r="BH81" s="161">
        <f t="shared" ref="BH81:BH86" si="7">IF(N81="sníž. přenesená",J81,0)</f>
        <v>0</v>
      </c>
      <c r="BI81" s="161">
        <f t="shared" ref="BI81:BI86" si="8">IF(N81="nulová",J81,0)</f>
        <v>0</v>
      </c>
      <c r="BJ81" s="20" t="s">
        <v>78</v>
      </c>
      <c r="BK81" s="161">
        <f t="shared" ref="BK81:BK86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1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5.0000000000000002E-5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2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0.52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2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1.2E-4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22.5" customHeight="1">
      <c r="B85" s="150"/>
      <c r="C85" s="151" t="s">
        <v>250</v>
      </c>
      <c r="D85" s="151" t="s">
        <v>224</v>
      </c>
      <c r="E85" s="152" t="s">
        <v>251</v>
      </c>
      <c r="F85" s="153" t="s">
        <v>252</v>
      </c>
      <c r="G85" s="154" t="s">
        <v>225</v>
      </c>
      <c r="H85" s="155">
        <v>2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0.34</v>
      </c>
      <c r="P85" s="159">
        <f t="shared" si="1"/>
        <v>0.68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253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254</v>
      </c>
      <c r="F86" s="164" t="s">
        <v>459</v>
      </c>
      <c r="G86" s="165" t="s">
        <v>225</v>
      </c>
      <c r="H86" s="166">
        <v>2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7.6000000000000004E-4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255</v>
      </c>
    </row>
    <row r="87" spans="2:65" s="1" customFormat="1" ht="6.95" customHeight="1"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34"/>
    </row>
  </sheetData>
  <autoFilter ref="C77:K86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7"/>
  <sheetViews>
    <sheetView showGridLines="0" workbookViewId="0">
      <pane ySplit="1" topLeftCell="A2" activePane="bottomLeft" state="frozen"/>
      <selection pane="bottomLeft" activeCell="W7" sqref="W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117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467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ROUND(SUM(BE78:BE86), 2)</f>
        <v>0</v>
      </c>
      <c r="G30" s="35"/>
      <c r="H30" s="35"/>
      <c r="I30" s="103">
        <v>0.21</v>
      </c>
      <c r="J30" s="102">
        <f>ROUND(ROUND((SUM(BE78:BE86)),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ROUND(SUM(BF78:BF86), 2)</f>
        <v>0</v>
      </c>
      <c r="G31" s="35"/>
      <c r="H31" s="35"/>
      <c r="I31" s="103">
        <v>0.15</v>
      </c>
      <c r="J31" s="102">
        <f>ROUND(ROUND((SUM(BF78:BF86)),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ROUND(SUM(BG78:BG86),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ROUND(SUM(BH78:BH86),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ROUND(SUM(BI78:BI86),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021 - OBJEKT  B, I. PATRO, OXYGENOTERAPIE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021 - OBJEKT  B, I. PATRO, OXYGENOTERAPIE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2.9119999999999999</v>
      </c>
      <c r="Q79" s="142"/>
      <c r="R79" s="143">
        <f>R80</f>
        <v>1.1000000000000001E-3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SUM(P81:P86)</f>
        <v>2.9119999999999999</v>
      </c>
      <c r="Q80" s="142"/>
      <c r="R80" s="143">
        <f>SUM(R81:R86)</f>
        <v>1.1000000000000001E-3</v>
      </c>
      <c r="S80" s="142"/>
      <c r="T80" s="144">
        <f>SUM(T81:T86)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SUM(BK81:BK86)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2</v>
      </c>
      <c r="I81" s="156">
        <v>0</v>
      </c>
      <c r="J81" s="156">
        <f t="shared" ref="J81:J86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6" si="1">O81*H81</f>
        <v>0.26800000000000002</v>
      </c>
      <c r="Q81" s="159">
        <v>0</v>
      </c>
      <c r="R81" s="159">
        <f t="shared" ref="R81:R86" si="2">Q81*H81</f>
        <v>0</v>
      </c>
      <c r="S81" s="159">
        <v>0</v>
      </c>
      <c r="T81" s="160">
        <f t="shared" ref="T81:T86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6" si="4">IF(N81="základní",J81,0)</f>
        <v>0</v>
      </c>
      <c r="BF81" s="161">
        <f t="shared" ref="BF81:BF86" si="5">IF(N81="snížená",J81,0)</f>
        <v>0</v>
      </c>
      <c r="BG81" s="161">
        <f t="shared" ref="BG81:BG86" si="6">IF(N81="zákl. přenesená",J81,0)</f>
        <v>0</v>
      </c>
      <c r="BH81" s="161">
        <f t="shared" ref="BH81:BH86" si="7">IF(N81="sníž. přenesená",J81,0)</f>
        <v>0</v>
      </c>
      <c r="BI81" s="161">
        <f t="shared" ref="BI81:BI86" si="8">IF(N81="nulová",J81,0)</f>
        <v>0</v>
      </c>
      <c r="BJ81" s="20" t="s">
        <v>78</v>
      </c>
      <c r="BK81" s="161">
        <f t="shared" ref="BK81:BK86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2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4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1.04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4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2.4000000000000001E-4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2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1.6040000000000001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2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7.6000000000000004E-4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6.95" customHeight="1"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34"/>
    </row>
  </sheetData>
  <autoFilter ref="C77:K86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V9" sqref="V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119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469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022 - OBJEKT  B, I. PATRO, MASÁŽE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022 - OBJEKT  B, I. PATRO, MASÁŽE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2.7320000000000002</v>
      </c>
      <c r="Q79" s="142"/>
      <c r="R79" s="143">
        <f>R80</f>
        <v>1.3600000000000001E-3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2.7320000000000002</v>
      </c>
      <c r="Q80" s="142"/>
      <c r="R80" s="143">
        <f>SUM(R81:R88)</f>
        <v>1.3600000000000001E-3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2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0.26800000000000002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2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2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0.52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2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1.2E-4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2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1.6040000000000001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2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7.6000000000000004E-4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1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0.34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1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3.8000000000000002E-4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V7" sqref="V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121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470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023 - OBJEKT  B, I. PATRO, WC U RECEPCE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023 - OBJEKT  B, I. PATRO, WC U RECEPCE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7</v>
      </c>
      <c r="Q79" s="142"/>
      <c r="R79" s="143">
        <f>R80</f>
        <v>3.5900000000000003E-3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7</v>
      </c>
      <c r="Q80" s="142"/>
      <c r="R80" s="143">
        <f>SUM(R81:R88)</f>
        <v>3.5900000000000003E-3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5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0.67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5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2.5000000000000001E-4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5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1.3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5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3.0000000000000003E-4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5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4.01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5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1.9000000000000002E-3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3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1.02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3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1.14E-3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W9" sqref="W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123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471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024 - OBJEKT  B, II. PATRO, Č. POKOJE 201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024 - OBJEKT  B, II. PATRO, Č. POKOJE 201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3.7260000000000004</v>
      </c>
      <c r="Q79" s="142"/>
      <c r="R79" s="143">
        <f>R80</f>
        <v>1.91E-3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3.7260000000000004</v>
      </c>
      <c r="Q80" s="142"/>
      <c r="R80" s="143">
        <f>SUM(R81:R88)</f>
        <v>1.91E-3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3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0.40200000000000002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3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1.5000000000000001E-4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4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1.04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4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2.4000000000000001E-4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2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1.6040000000000001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2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7.6000000000000004E-4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2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0.68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2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7.6000000000000004E-4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W9" sqref="W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125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472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025 - OBJEKT  B, II. PATRO, Č. POKOJE 202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025 - OBJEKT  B, II. PATRO, Č. POKOJE 202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3.7260000000000004</v>
      </c>
      <c r="Q79" s="142"/>
      <c r="R79" s="143">
        <f>R80</f>
        <v>1.91E-3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3.7260000000000004</v>
      </c>
      <c r="Q80" s="142"/>
      <c r="R80" s="143">
        <f>SUM(R81:R88)</f>
        <v>1.91E-3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3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0.40200000000000002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3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1.5000000000000001E-4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4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1.04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4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2.4000000000000001E-4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2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1.6040000000000001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2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7.6000000000000004E-4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2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0.68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2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7.6000000000000004E-4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W9" sqref="W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127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473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026 - OBJEKT  B, II. PATRO, Č. POKOJE 203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026 - OBJEKT  B, II. PATRO, Č. POKOJE 203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3.7260000000000004</v>
      </c>
      <c r="Q79" s="142"/>
      <c r="R79" s="143">
        <f>R80</f>
        <v>1.91E-3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3.7260000000000004</v>
      </c>
      <c r="Q80" s="142"/>
      <c r="R80" s="143">
        <f>SUM(R81:R88)</f>
        <v>1.91E-3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3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0.40200000000000002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3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1.5000000000000001E-4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4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1.04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4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2.4000000000000001E-4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2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1.6040000000000001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2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7.6000000000000004E-4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2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0.68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2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7.6000000000000004E-4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W9" sqref="W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129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474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027 - OBJEKT  B, II. PATRO, Č. POKOJE 204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027 - OBJEKT  B, II. PATRO, Č. POKOJE 204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3.7260000000000004</v>
      </c>
      <c r="Q79" s="142"/>
      <c r="R79" s="143">
        <f>R80</f>
        <v>1.91E-3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3.7260000000000004</v>
      </c>
      <c r="Q80" s="142"/>
      <c r="R80" s="143">
        <f>SUM(R81:R88)</f>
        <v>1.91E-3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3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0.40200000000000002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3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1.5000000000000001E-4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4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1.04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4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2.4000000000000001E-4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2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1.6040000000000001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2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7.6000000000000004E-4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2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0.68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2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7.6000000000000004E-4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7"/>
  <sheetViews>
    <sheetView showGridLines="0" workbookViewId="0">
      <pane ySplit="1" topLeftCell="A2" activePane="bottomLeft" state="frozen"/>
      <selection pane="bottomLeft" activeCell="W8" sqref="W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131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475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ROUND(SUM(BE78:BE86), 2)</f>
        <v>0</v>
      </c>
      <c r="G30" s="35"/>
      <c r="H30" s="35"/>
      <c r="I30" s="103">
        <v>0.21</v>
      </c>
      <c r="J30" s="102">
        <f>ROUND(ROUND((SUM(BE78:BE86)),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ROUND(SUM(BF78:BF86), 2)</f>
        <v>0</v>
      </c>
      <c r="G31" s="35"/>
      <c r="H31" s="35"/>
      <c r="I31" s="103">
        <v>0.15</v>
      </c>
      <c r="J31" s="102">
        <f>ROUND(ROUND((SUM(BF78:BF86)),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ROUND(SUM(BG78:BG86),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ROUND(SUM(BH78:BH86),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ROUND(SUM(BI78:BI86),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028 - OBJEKT  B, II. PATRO, Č. POKOJE 205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028 - OBJEKT  B, II. PATRO, Č. POKOJE 205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2.258</v>
      </c>
      <c r="Q79" s="142"/>
      <c r="R79" s="143">
        <f>R80</f>
        <v>9.3000000000000005E-4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SUM(P81:P86)</f>
        <v>2.258</v>
      </c>
      <c r="Q80" s="142"/>
      <c r="R80" s="143">
        <f>SUM(R81:R86)</f>
        <v>9.3000000000000005E-4</v>
      </c>
      <c r="S80" s="142"/>
      <c r="T80" s="144">
        <f>SUM(T81:T86)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SUM(BK81:BK86)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1</v>
      </c>
      <c r="I81" s="156">
        <v>0</v>
      </c>
      <c r="J81" s="156">
        <f t="shared" ref="J81:J86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6" si="1">O81*H81</f>
        <v>0.13400000000000001</v>
      </c>
      <c r="Q81" s="159">
        <v>0</v>
      </c>
      <c r="R81" s="159">
        <f t="shared" ref="R81:R86" si="2">Q81*H81</f>
        <v>0</v>
      </c>
      <c r="S81" s="159">
        <v>0</v>
      </c>
      <c r="T81" s="160">
        <f t="shared" ref="T81:T86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6" si="4">IF(N81="základní",J81,0)</f>
        <v>0</v>
      </c>
      <c r="BF81" s="161">
        <f t="shared" ref="BF81:BF86" si="5">IF(N81="snížená",J81,0)</f>
        <v>0</v>
      </c>
      <c r="BG81" s="161">
        <f t="shared" ref="BG81:BG86" si="6">IF(N81="zákl. přenesená",J81,0)</f>
        <v>0</v>
      </c>
      <c r="BH81" s="161">
        <f t="shared" ref="BH81:BH86" si="7">IF(N81="sníž. přenesená",J81,0)</f>
        <v>0</v>
      </c>
      <c r="BI81" s="161">
        <f t="shared" ref="BI81:BI86" si="8">IF(N81="nulová",J81,0)</f>
        <v>0</v>
      </c>
      <c r="BJ81" s="20" t="s">
        <v>78</v>
      </c>
      <c r="BK81" s="161">
        <f t="shared" ref="BK81:BK86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1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5.0000000000000002E-5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2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0.52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2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1.2E-4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2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1.6040000000000001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2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7.6000000000000004E-4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6.95" customHeight="1"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34"/>
    </row>
  </sheetData>
  <autoFilter ref="C77:K86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7"/>
  <sheetViews>
    <sheetView showGridLines="0" workbookViewId="0">
      <pane ySplit="1" topLeftCell="A2" activePane="bottomLeft" state="frozen"/>
      <selection pane="bottomLeft" activeCell="W15" sqref="W1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133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476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ROUND(SUM(BE78:BE86), 2)</f>
        <v>0</v>
      </c>
      <c r="G30" s="35"/>
      <c r="H30" s="35"/>
      <c r="I30" s="103">
        <v>0.21</v>
      </c>
      <c r="J30" s="102">
        <f>ROUND(ROUND((SUM(BE78:BE86)),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ROUND(SUM(BF78:BF86), 2)</f>
        <v>0</v>
      </c>
      <c r="G31" s="35"/>
      <c r="H31" s="35"/>
      <c r="I31" s="103">
        <v>0.15</v>
      </c>
      <c r="J31" s="102">
        <f>ROUND(ROUND((SUM(BF78:BF86)),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ROUND(SUM(BG78:BG86),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ROUND(SUM(BH78:BH86),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ROUND(SUM(BI78:BI86),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029 - OBJEKT  B, II. PATRO, Č. POKOJE 206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029 - OBJEKT  B, II. PATRO, Č. POKOJE 206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2.258</v>
      </c>
      <c r="Q79" s="142"/>
      <c r="R79" s="143">
        <f>R80</f>
        <v>9.3000000000000005E-4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SUM(P81:P86)</f>
        <v>2.258</v>
      </c>
      <c r="Q80" s="142"/>
      <c r="R80" s="143">
        <f>SUM(R81:R86)</f>
        <v>9.3000000000000005E-4</v>
      </c>
      <c r="S80" s="142"/>
      <c r="T80" s="144">
        <f>SUM(T81:T86)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SUM(BK81:BK86)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1</v>
      </c>
      <c r="I81" s="156">
        <v>0</v>
      </c>
      <c r="J81" s="156">
        <f t="shared" ref="J81:J86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6" si="1">O81*H81</f>
        <v>0.13400000000000001</v>
      </c>
      <c r="Q81" s="159">
        <v>0</v>
      </c>
      <c r="R81" s="159">
        <f t="shared" ref="R81:R86" si="2">Q81*H81</f>
        <v>0</v>
      </c>
      <c r="S81" s="159">
        <v>0</v>
      </c>
      <c r="T81" s="160">
        <f t="shared" ref="T81:T86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6" si="4">IF(N81="základní",J81,0)</f>
        <v>0</v>
      </c>
      <c r="BF81" s="161">
        <f t="shared" ref="BF81:BF86" si="5">IF(N81="snížená",J81,0)</f>
        <v>0</v>
      </c>
      <c r="BG81" s="161">
        <f t="shared" ref="BG81:BG86" si="6">IF(N81="zákl. přenesená",J81,0)</f>
        <v>0</v>
      </c>
      <c r="BH81" s="161">
        <f t="shared" ref="BH81:BH86" si="7">IF(N81="sníž. přenesená",J81,0)</f>
        <v>0</v>
      </c>
      <c r="BI81" s="161">
        <f t="shared" ref="BI81:BI86" si="8">IF(N81="nulová",J81,0)</f>
        <v>0</v>
      </c>
      <c r="BJ81" s="20" t="s">
        <v>78</v>
      </c>
      <c r="BK81" s="161">
        <f t="shared" ref="BK81:BK86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1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5.0000000000000002E-5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2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0.52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2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1.2E-4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2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1.6040000000000001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2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7.6000000000000004E-4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6.95" customHeight="1"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34"/>
    </row>
  </sheetData>
  <autoFilter ref="C77:K86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V7" sqref="V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135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477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030 - OBJEKT  B, II. PATRO, Č. POKOJE 207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030 - OBJEKT  B, II. PATRO, Č. POKOJE 207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2.9240000000000004</v>
      </c>
      <c r="Q79" s="142"/>
      <c r="R79" s="143">
        <f>R80</f>
        <v>1.5300000000000001E-3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2.9240000000000004</v>
      </c>
      <c r="Q80" s="142"/>
      <c r="R80" s="143">
        <f>SUM(R81:R88)</f>
        <v>1.5300000000000001E-3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3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0.40200000000000002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3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1.5000000000000001E-4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4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1.04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4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2.4000000000000001E-4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1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0.80200000000000005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1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3.8000000000000002E-4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2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0.68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2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7.6000000000000004E-4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7"/>
  <sheetViews>
    <sheetView showGridLines="0" workbookViewId="0">
      <pane ySplit="1" topLeftCell="A2" activePane="bottomLeft" state="frozen"/>
      <selection pane="bottomLeft" activeCell="V9" sqref="V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83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257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ROUND(SUM(BE78:BE86), 2)</f>
        <v>0</v>
      </c>
      <c r="G30" s="35"/>
      <c r="H30" s="35"/>
      <c r="I30" s="103">
        <v>0.21</v>
      </c>
      <c r="J30" s="102">
        <f>ROUND(ROUND((SUM(BE78:BE86)),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ROUND(SUM(BF78:BF86), 2)</f>
        <v>0</v>
      </c>
      <c r="G31" s="35"/>
      <c r="H31" s="35"/>
      <c r="I31" s="103">
        <v>0.15</v>
      </c>
      <c r="J31" s="102">
        <f>ROUND(ROUND((SUM(BF78:BF86)),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ROUND(SUM(BG78:BG86),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ROUND(SUM(BH78:BH86),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ROUND(SUM(BI78:BI86),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004 - OBJEKT  A, III. PATRO, Č. POKOJE 44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004 - OBJEKT  A, III. PATRO, Č. POKOJE 44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1.7280000000000002</v>
      </c>
      <c r="Q79" s="142"/>
      <c r="R79" s="143">
        <f>R80</f>
        <v>1.0400000000000001E-3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SUM(P81:P86)</f>
        <v>1.7280000000000002</v>
      </c>
      <c r="Q80" s="142"/>
      <c r="R80" s="143">
        <f>SUM(R81:R86)</f>
        <v>1.0400000000000001E-3</v>
      </c>
      <c r="S80" s="142"/>
      <c r="T80" s="144">
        <f>SUM(T81:T86)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SUM(BK81:BK86)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2</v>
      </c>
      <c r="I81" s="156">
        <v>0</v>
      </c>
      <c r="J81" s="156">
        <f t="shared" ref="J81:J86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6" si="1">O81*H81</f>
        <v>0.26800000000000002</v>
      </c>
      <c r="Q81" s="159">
        <v>0</v>
      </c>
      <c r="R81" s="159">
        <f t="shared" ref="R81:R86" si="2">Q81*H81</f>
        <v>0</v>
      </c>
      <c r="S81" s="159">
        <v>0</v>
      </c>
      <c r="T81" s="160">
        <f t="shared" ref="T81:T86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6" si="4">IF(N81="základní",J81,0)</f>
        <v>0</v>
      </c>
      <c r="BF81" s="161">
        <f t="shared" ref="BF81:BF86" si="5">IF(N81="snížená",J81,0)</f>
        <v>0</v>
      </c>
      <c r="BG81" s="161">
        <f t="shared" ref="BG81:BG86" si="6">IF(N81="zákl. přenesená",J81,0)</f>
        <v>0</v>
      </c>
      <c r="BH81" s="161">
        <f t="shared" ref="BH81:BH86" si="7">IF(N81="sníž. přenesená",J81,0)</f>
        <v>0</v>
      </c>
      <c r="BI81" s="161">
        <f t="shared" ref="BI81:BI86" si="8">IF(N81="nulová",J81,0)</f>
        <v>0</v>
      </c>
      <c r="BJ81" s="20" t="s">
        <v>78</v>
      </c>
      <c r="BK81" s="161">
        <f t="shared" ref="BK81:BK86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2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3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0.78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3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1.8000000000000001E-4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22.5" customHeight="1">
      <c r="B85" s="150"/>
      <c r="C85" s="151" t="s">
        <v>250</v>
      </c>
      <c r="D85" s="151" t="s">
        <v>224</v>
      </c>
      <c r="E85" s="152" t="s">
        <v>251</v>
      </c>
      <c r="F85" s="153" t="s">
        <v>252</v>
      </c>
      <c r="G85" s="154" t="s">
        <v>225</v>
      </c>
      <c r="H85" s="155">
        <v>2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0.34</v>
      </c>
      <c r="P85" s="159">
        <f t="shared" si="1"/>
        <v>0.68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253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254</v>
      </c>
      <c r="F86" s="164" t="s">
        <v>459</v>
      </c>
      <c r="G86" s="165" t="s">
        <v>225</v>
      </c>
      <c r="H86" s="166">
        <v>2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7.6000000000000004E-4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255</v>
      </c>
    </row>
    <row r="87" spans="2:65" s="1" customFormat="1" ht="6.95" customHeight="1"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34"/>
    </row>
  </sheetData>
  <autoFilter ref="C77:K86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7"/>
  <sheetViews>
    <sheetView showGridLines="0" workbookViewId="0">
      <pane ySplit="1" topLeftCell="A2" activePane="bottomLeft" state="frozen"/>
      <selection pane="bottomLeft" activeCell="W7" sqref="W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137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478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ROUND(SUM(BE78:BE86), 2)</f>
        <v>0</v>
      </c>
      <c r="G30" s="35"/>
      <c r="H30" s="35"/>
      <c r="I30" s="103">
        <v>0.21</v>
      </c>
      <c r="J30" s="102">
        <f>ROUND(ROUND((SUM(BE78:BE86)),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ROUND(SUM(BF78:BF86), 2)</f>
        <v>0</v>
      </c>
      <c r="G31" s="35"/>
      <c r="H31" s="35"/>
      <c r="I31" s="103">
        <v>0.15</v>
      </c>
      <c r="J31" s="102">
        <f>ROUND(ROUND((SUM(BF78:BF86)),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ROUND(SUM(BG78:BG86),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ROUND(SUM(BH78:BH86),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ROUND(SUM(BI78:BI86),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031 - OBJEKT  B, II. PATRO, Č. POKOJE 208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031 - OBJEKT  B, II. PATRO, Č. POKOJE 208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2.8020000000000005</v>
      </c>
      <c r="Q79" s="142"/>
      <c r="R79" s="143">
        <f>R80</f>
        <v>1.9100000000000002E-3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SUM(P81:P86)</f>
        <v>2.8020000000000005</v>
      </c>
      <c r="Q80" s="142"/>
      <c r="R80" s="143">
        <f>SUM(R81:R86)</f>
        <v>1.9100000000000002E-3</v>
      </c>
      <c r="S80" s="142"/>
      <c r="T80" s="144">
        <f>SUM(T81:T86)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SUM(BK81:BK86)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3</v>
      </c>
      <c r="I81" s="156">
        <v>0</v>
      </c>
      <c r="J81" s="156">
        <f t="shared" ref="J81:J86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6" si="1">O81*H81</f>
        <v>0.40200000000000002</v>
      </c>
      <c r="Q81" s="159">
        <v>0</v>
      </c>
      <c r="R81" s="159">
        <f t="shared" ref="R81:R86" si="2">Q81*H81</f>
        <v>0</v>
      </c>
      <c r="S81" s="159">
        <v>0</v>
      </c>
      <c r="T81" s="160">
        <f t="shared" ref="T81:T86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6" si="4">IF(N81="základní",J81,0)</f>
        <v>0</v>
      </c>
      <c r="BF81" s="161">
        <f t="shared" ref="BF81:BF86" si="5">IF(N81="snížená",J81,0)</f>
        <v>0</v>
      </c>
      <c r="BG81" s="161">
        <f t="shared" ref="BG81:BG86" si="6">IF(N81="zákl. přenesená",J81,0)</f>
        <v>0</v>
      </c>
      <c r="BH81" s="161">
        <f t="shared" ref="BH81:BH86" si="7">IF(N81="sníž. přenesená",J81,0)</f>
        <v>0</v>
      </c>
      <c r="BI81" s="161">
        <f t="shared" ref="BI81:BI86" si="8">IF(N81="nulová",J81,0)</f>
        <v>0</v>
      </c>
      <c r="BJ81" s="20" t="s">
        <v>78</v>
      </c>
      <c r="BK81" s="161">
        <f t="shared" ref="BK81:BK86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3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1.5000000000000001E-4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4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1.04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4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2.4000000000000001E-4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22.5" customHeight="1">
      <c r="B85" s="150"/>
      <c r="C85" s="151" t="s">
        <v>250</v>
      </c>
      <c r="D85" s="151" t="s">
        <v>224</v>
      </c>
      <c r="E85" s="152" t="s">
        <v>251</v>
      </c>
      <c r="F85" s="153" t="s">
        <v>252</v>
      </c>
      <c r="G85" s="154" t="s">
        <v>225</v>
      </c>
      <c r="H85" s="155">
        <v>4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0.34</v>
      </c>
      <c r="P85" s="159">
        <f t="shared" si="1"/>
        <v>1.36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253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254</v>
      </c>
      <c r="F86" s="164" t="s">
        <v>459</v>
      </c>
      <c r="G86" s="165" t="s">
        <v>225</v>
      </c>
      <c r="H86" s="166">
        <v>4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1.5200000000000001E-3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255</v>
      </c>
    </row>
    <row r="87" spans="2:65" s="1" customFormat="1" ht="6.95" customHeight="1"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34"/>
    </row>
  </sheetData>
  <autoFilter ref="C77:K86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7"/>
  <sheetViews>
    <sheetView showGridLines="0" workbookViewId="0">
      <pane ySplit="1" topLeftCell="A2" activePane="bottomLeft" state="frozen"/>
      <selection pane="bottomLeft" activeCell="V9" sqref="V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139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479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ROUND(SUM(BE78:BE86), 2)</f>
        <v>0</v>
      </c>
      <c r="G30" s="35"/>
      <c r="H30" s="35"/>
      <c r="I30" s="103">
        <v>0.21</v>
      </c>
      <c r="J30" s="102">
        <f>ROUND(ROUND((SUM(BE78:BE86)),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ROUND(SUM(BF78:BF86), 2)</f>
        <v>0</v>
      </c>
      <c r="G31" s="35"/>
      <c r="H31" s="35"/>
      <c r="I31" s="103">
        <v>0.15</v>
      </c>
      <c r="J31" s="102">
        <f>ROUND(ROUND((SUM(BF78:BF86)),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ROUND(SUM(BG78:BG86),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ROUND(SUM(BH78:BH86),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ROUND(SUM(BI78:BI86),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032 - OBJEKT  B, II. PATRO, Č. POKOJE 209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032 - OBJEKT  B, II. PATRO, Č. POKOJE 209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2.258</v>
      </c>
      <c r="Q79" s="142"/>
      <c r="R79" s="143">
        <f>R80</f>
        <v>9.3000000000000005E-4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SUM(P81:P86)</f>
        <v>2.258</v>
      </c>
      <c r="Q80" s="142"/>
      <c r="R80" s="143">
        <f>SUM(R81:R86)</f>
        <v>9.3000000000000005E-4</v>
      </c>
      <c r="S80" s="142"/>
      <c r="T80" s="144">
        <f>SUM(T81:T86)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SUM(BK81:BK86)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1</v>
      </c>
      <c r="I81" s="156">
        <v>0</v>
      </c>
      <c r="J81" s="156">
        <f t="shared" ref="J81:J86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6" si="1">O81*H81</f>
        <v>0.13400000000000001</v>
      </c>
      <c r="Q81" s="159">
        <v>0</v>
      </c>
      <c r="R81" s="159">
        <f t="shared" ref="R81:R86" si="2">Q81*H81</f>
        <v>0</v>
      </c>
      <c r="S81" s="159">
        <v>0</v>
      </c>
      <c r="T81" s="160">
        <f t="shared" ref="T81:T86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6" si="4">IF(N81="základní",J81,0)</f>
        <v>0</v>
      </c>
      <c r="BF81" s="161">
        <f t="shared" ref="BF81:BF86" si="5">IF(N81="snížená",J81,0)</f>
        <v>0</v>
      </c>
      <c r="BG81" s="161">
        <f t="shared" ref="BG81:BG86" si="6">IF(N81="zákl. přenesená",J81,0)</f>
        <v>0</v>
      </c>
      <c r="BH81" s="161">
        <f t="shared" ref="BH81:BH86" si="7">IF(N81="sníž. přenesená",J81,0)</f>
        <v>0</v>
      </c>
      <c r="BI81" s="161">
        <f t="shared" ref="BI81:BI86" si="8">IF(N81="nulová",J81,0)</f>
        <v>0</v>
      </c>
      <c r="BJ81" s="20" t="s">
        <v>78</v>
      </c>
      <c r="BK81" s="161">
        <f t="shared" ref="BK81:BK86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1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5.0000000000000002E-5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2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0.52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2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1.2E-4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2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1.6040000000000001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271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2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7.6000000000000004E-4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272</v>
      </c>
    </row>
    <row r="87" spans="2:65" s="1" customFormat="1" ht="6.95" customHeight="1"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34"/>
    </row>
  </sheetData>
  <autoFilter ref="C77:K86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7"/>
  <sheetViews>
    <sheetView showGridLines="0" workbookViewId="0">
      <pane ySplit="1" topLeftCell="A2" activePane="bottomLeft" state="frozen"/>
      <selection pane="bottomLeft" activeCell="W7" sqref="W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141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480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ROUND(SUM(BE78:BE86), 2)</f>
        <v>0</v>
      </c>
      <c r="G30" s="35"/>
      <c r="H30" s="35"/>
      <c r="I30" s="103">
        <v>0.21</v>
      </c>
      <c r="J30" s="102">
        <f>ROUND(ROUND((SUM(BE78:BE86)),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ROUND(SUM(BF78:BF86), 2)</f>
        <v>0</v>
      </c>
      <c r="G31" s="35"/>
      <c r="H31" s="35"/>
      <c r="I31" s="103">
        <v>0.15</v>
      </c>
      <c r="J31" s="102">
        <f>ROUND(ROUND((SUM(BF78:BF86)),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ROUND(SUM(BG78:BG86),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ROUND(SUM(BH78:BH86),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ROUND(SUM(BI78:BI86),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033 - OBJEKT  B, II. PATRO, Č. POKOJE 210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033 - OBJEKT  B, II. PATRO, Č. POKOJE 210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2.258</v>
      </c>
      <c r="Q79" s="142"/>
      <c r="R79" s="143">
        <f>R80</f>
        <v>9.3000000000000005E-4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SUM(P81:P86)</f>
        <v>2.258</v>
      </c>
      <c r="Q80" s="142"/>
      <c r="R80" s="143">
        <f>SUM(R81:R86)</f>
        <v>9.3000000000000005E-4</v>
      </c>
      <c r="S80" s="142"/>
      <c r="T80" s="144">
        <f>SUM(T81:T86)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SUM(BK81:BK86)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1</v>
      </c>
      <c r="I81" s="156">
        <v>0</v>
      </c>
      <c r="J81" s="156">
        <f t="shared" ref="J81:J86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6" si="1">O81*H81</f>
        <v>0.13400000000000001</v>
      </c>
      <c r="Q81" s="159">
        <v>0</v>
      </c>
      <c r="R81" s="159">
        <f t="shared" ref="R81:R86" si="2">Q81*H81</f>
        <v>0</v>
      </c>
      <c r="S81" s="159">
        <v>0</v>
      </c>
      <c r="T81" s="160">
        <f t="shared" ref="T81:T86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6" si="4">IF(N81="základní",J81,0)</f>
        <v>0</v>
      </c>
      <c r="BF81" s="161">
        <f t="shared" ref="BF81:BF86" si="5">IF(N81="snížená",J81,0)</f>
        <v>0</v>
      </c>
      <c r="BG81" s="161">
        <f t="shared" ref="BG81:BG86" si="6">IF(N81="zákl. přenesená",J81,0)</f>
        <v>0</v>
      </c>
      <c r="BH81" s="161">
        <f t="shared" ref="BH81:BH86" si="7">IF(N81="sníž. přenesená",J81,0)</f>
        <v>0</v>
      </c>
      <c r="BI81" s="161">
        <f t="shared" ref="BI81:BI86" si="8">IF(N81="nulová",J81,0)</f>
        <v>0</v>
      </c>
      <c r="BJ81" s="20" t="s">
        <v>78</v>
      </c>
      <c r="BK81" s="161">
        <f t="shared" ref="BK81:BK86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1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5.0000000000000002E-5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2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0.52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2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1.2E-4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2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1.6040000000000001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271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2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7.6000000000000004E-4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272</v>
      </c>
    </row>
    <row r="87" spans="2:65" s="1" customFormat="1" ht="6.95" customHeight="1"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34"/>
    </row>
  </sheetData>
  <autoFilter ref="C77:K86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V9" sqref="V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143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481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034 - OBJEKT  B, II. PATRO, Č. POKOJE 211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034 - OBJEKT  B, II. PATRO, Č. POKOJE 211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1.9300000000000002</v>
      </c>
      <c r="Q79" s="142"/>
      <c r="R79" s="143">
        <f>R80</f>
        <v>9.7999999999999997E-4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1.9300000000000002</v>
      </c>
      <c r="Q80" s="142"/>
      <c r="R80" s="143">
        <f>SUM(R81:R88)</f>
        <v>9.7999999999999997E-4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2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0.26800000000000002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2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2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0.52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2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1.2E-4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1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0.80200000000000005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271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1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3.8000000000000002E-4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272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1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0.34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273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1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3.8000000000000002E-4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274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W9" sqref="W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145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482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035 - OBJEKT  B, II. PATRO, Č. POKOJE 212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035 - OBJEKT  B, II. PATRO, Č. POKOJE 212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1.9300000000000002</v>
      </c>
      <c r="Q79" s="142"/>
      <c r="R79" s="143">
        <f>R80</f>
        <v>9.7999999999999997E-4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1.9300000000000002</v>
      </c>
      <c r="Q80" s="142"/>
      <c r="R80" s="143">
        <f>SUM(R81:R88)</f>
        <v>9.7999999999999997E-4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2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0.26800000000000002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2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2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0.52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2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1.2E-4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1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0.80200000000000005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271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1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3.8000000000000002E-4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272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1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0.34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273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1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3.8000000000000002E-4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274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W8" sqref="W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147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483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036 - OBJEKT  B, II. PATRO, Č. POKOJE 213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036 - OBJEKT  B, II. PATRO, Č. POKOJE 213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1.9300000000000002</v>
      </c>
      <c r="Q79" s="142"/>
      <c r="R79" s="143">
        <f>R80</f>
        <v>9.7999999999999997E-4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1.9300000000000002</v>
      </c>
      <c r="Q80" s="142"/>
      <c r="R80" s="143">
        <f>SUM(R81:R88)</f>
        <v>9.7999999999999997E-4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2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0.26800000000000002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2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2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0.52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2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1.2E-4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1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0.80200000000000005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271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1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3.8000000000000002E-4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272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1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0.34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273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1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3.8000000000000002E-4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274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V9" sqref="V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149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484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037 - OBJEKT  B, II. PATRO, Č. POKOJE 214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037 - OBJEKT  B, II. PATRO, Č. POKOJE 214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1.9300000000000002</v>
      </c>
      <c r="Q79" s="142"/>
      <c r="R79" s="143">
        <f>R80</f>
        <v>9.7999999999999997E-4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1.9300000000000002</v>
      </c>
      <c r="Q80" s="142"/>
      <c r="R80" s="143">
        <f>SUM(R81:R88)</f>
        <v>9.7999999999999997E-4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2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0.26800000000000002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2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2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0.52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2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1.2E-4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1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0.80200000000000005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271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1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3.8000000000000002E-4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272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1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0.34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273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1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3.8000000000000002E-4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274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V9" sqref="V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151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485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038 - OBJEKT  B, II. PATRO, Č. POKOJE 215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038 - OBJEKT  B, II. PATRO, Č. POKOJE 215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1.9300000000000002</v>
      </c>
      <c r="Q79" s="142"/>
      <c r="R79" s="143">
        <f>R80</f>
        <v>9.7999999999999997E-4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1.9300000000000002</v>
      </c>
      <c r="Q80" s="142"/>
      <c r="R80" s="143">
        <f>SUM(R81:R88)</f>
        <v>9.7999999999999997E-4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2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0.26800000000000002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2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2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0.52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2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1.2E-4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1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0.80200000000000005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271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1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3.8000000000000002E-4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272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1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0.34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273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1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3.8000000000000002E-4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274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W9" sqref="W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153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486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039 - OBJEKT  B, II. PATRO, Č. POKOJE 216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039 - OBJEKT  B, II. PATRO, Č. POKOJE 216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1.9300000000000002</v>
      </c>
      <c r="Q79" s="142"/>
      <c r="R79" s="143">
        <f>R80</f>
        <v>9.7999999999999997E-4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1.9300000000000002</v>
      </c>
      <c r="Q80" s="142"/>
      <c r="R80" s="143">
        <f>SUM(R81:R88)</f>
        <v>9.7999999999999997E-4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2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0.26800000000000002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2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2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0.52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2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1.2E-4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1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0.80200000000000005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271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1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3.8000000000000002E-4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272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1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0.34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273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1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3.8000000000000002E-4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274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W9" sqref="W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155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487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040 - OBJEKT  B, II. PATRO, Č. POKOJE 217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040 - OBJEKT  B, II. PATRO, Č. POKOJE 217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3.7260000000000004</v>
      </c>
      <c r="Q79" s="142"/>
      <c r="R79" s="143">
        <f>R80</f>
        <v>1.91E-3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3.7260000000000004</v>
      </c>
      <c r="Q80" s="142"/>
      <c r="R80" s="143">
        <f>SUM(R81:R88)</f>
        <v>1.91E-3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3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0.40200000000000002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3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1.5000000000000001E-4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4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1.04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4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2.4000000000000001E-4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2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1.6040000000000001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271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2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7.6000000000000004E-4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272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2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0.68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273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2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7.6000000000000004E-4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274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7"/>
  <sheetViews>
    <sheetView showGridLines="0" workbookViewId="0">
      <pane ySplit="1" topLeftCell="A2" activePane="bottomLeft" state="frozen"/>
      <selection pane="bottomLeft" activeCell="V9" sqref="V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85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258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ROUND(SUM(BE78:BE86), 2)</f>
        <v>0</v>
      </c>
      <c r="G30" s="35"/>
      <c r="H30" s="35"/>
      <c r="I30" s="103">
        <v>0.21</v>
      </c>
      <c r="J30" s="102">
        <f>ROUND(ROUND((SUM(BE78:BE86)),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ROUND(SUM(BF78:BF86), 2)</f>
        <v>0</v>
      </c>
      <c r="G31" s="35"/>
      <c r="H31" s="35"/>
      <c r="I31" s="103">
        <v>0.15</v>
      </c>
      <c r="J31" s="102">
        <f>ROUND(ROUND((SUM(BF78:BF86)),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ROUND(SUM(BG78:BG86),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ROUND(SUM(BH78:BH86),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ROUND(SUM(BI78:BI86),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005 - OBJEKT  A, II. PATRO, Č. POKOJE 45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005 - OBJEKT  A, II. PATRO, Č. POKOJE 45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2.202</v>
      </c>
      <c r="Q79" s="142"/>
      <c r="R79" s="143">
        <f>R80</f>
        <v>1.47E-3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SUM(P81:P86)</f>
        <v>2.202</v>
      </c>
      <c r="Q80" s="142"/>
      <c r="R80" s="143">
        <f>SUM(R81:R86)</f>
        <v>1.47E-3</v>
      </c>
      <c r="S80" s="142"/>
      <c r="T80" s="144">
        <f>SUM(T81:T86)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SUM(BK81:BK86)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3</v>
      </c>
      <c r="I81" s="156">
        <v>0</v>
      </c>
      <c r="J81" s="156">
        <f t="shared" ref="J81:J86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6" si="1">O81*H81</f>
        <v>0.40200000000000002</v>
      </c>
      <c r="Q81" s="159">
        <v>0</v>
      </c>
      <c r="R81" s="159">
        <f t="shared" ref="R81:R86" si="2">Q81*H81</f>
        <v>0</v>
      </c>
      <c r="S81" s="159">
        <v>0</v>
      </c>
      <c r="T81" s="160">
        <f t="shared" ref="T81:T86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6" si="4">IF(N81="základní",J81,0)</f>
        <v>0</v>
      </c>
      <c r="BF81" s="161">
        <f t="shared" ref="BF81:BF86" si="5">IF(N81="snížená",J81,0)</f>
        <v>0</v>
      </c>
      <c r="BG81" s="161">
        <f t="shared" ref="BG81:BG86" si="6">IF(N81="zákl. přenesená",J81,0)</f>
        <v>0</v>
      </c>
      <c r="BH81" s="161">
        <f t="shared" ref="BH81:BH86" si="7">IF(N81="sníž. přenesená",J81,0)</f>
        <v>0</v>
      </c>
      <c r="BI81" s="161">
        <f t="shared" ref="BI81:BI86" si="8">IF(N81="nulová",J81,0)</f>
        <v>0</v>
      </c>
      <c r="BJ81" s="20" t="s">
        <v>78</v>
      </c>
      <c r="BK81" s="161">
        <f t="shared" ref="BK81:BK86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3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1.5000000000000001E-4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3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0.78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3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1.8000000000000001E-4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22.5" customHeight="1">
      <c r="B85" s="150"/>
      <c r="C85" s="151" t="s">
        <v>250</v>
      </c>
      <c r="D85" s="151" t="s">
        <v>224</v>
      </c>
      <c r="E85" s="152" t="s">
        <v>251</v>
      </c>
      <c r="F85" s="153" t="s">
        <v>252</v>
      </c>
      <c r="G85" s="154" t="s">
        <v>225</v>
      </c>
      <c r="H85" s="155">
        <v>3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0.34</v>
      </c>
      <c r="P85" s="159">
        <f t="shared" si="1"/>
        <v>1.02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253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254</v>
      </c>
      <c r="F86" s="164" t="s">
        <v>459</v>
      </c>
      <c r="G86" s="165" t="s">
        <v>225</v>
      </c>
      <c r="H86" s="166">
        <v>3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1.14E-3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255</v>
      </c>
    </row>
    <row r="87" spans="2:65" s="1" customFormat="1" ht="6.95" customHeight="1"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34"/>
    </row>
  </sheetData>
  <autoFilter ref="C77:K86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V9" sqref="V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157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488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041 - OBJEKT  B, III. PATRO, Č. POKOJE 301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041 - OBJEKT  B, III. PATRO, Č. POKOJE 301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3.7260000000000004</v>
      </c>
      <c r="Q79" s="142"/>
      <c r="R79" s="143">
        <f>R80</f>
        <v>1.91E-3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3.7260000000000004</v>
      </c>
      <c r="Q80" s="142"/>
      <c r="R80" s="143">
        <f>SUM(R81:R88)</f>
        <v>1.91E-3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3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0.40200000000000002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3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1.5000000000000001E-4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4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1.04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4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2.4000000000000001E-4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2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1.6040000000000001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2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7.6000000000000004E-4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2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0.68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2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7.6000000000000004E-4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V9" sqref="V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159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489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042 - OBJEKT  B, III. PATRO, Č. POKOJE 302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042 - OBJEKT  B, III. PATRO, Č. POKOJE 302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3.7260000000000004</v>
      </c>
      <c r="Q79" s="142"/>
      <c r="R79" s="143">
        <f>R80</f>
        <v>1.91E-3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3.7260000000000004</v>
      </c>
      <c r="Q80" s="142"/>
      <c r="R80" s="143">
        <f>SUM(R81:R88)</f>
        <v>1.91E-3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3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0.40200000000000002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3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1.5000000000000001E-4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4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1.04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4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2.4000000000000001E-4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2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1.6040000000000001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2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7.6000000000000004E-4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2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0.68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2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7.6000000000000004E-4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V9" sqref="V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161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490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043 - OBJEKT  B, III. PATRO, Č. POKOJE 303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043 - OBJEKT  B, III. PATRO, Č. POKOJE 303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3.7260000000000004</v>
      </c>
      <c r="Q79" s="142"/>
      <c r="R79" s="143">
        <f>R80</f>
        <v>1.91E-3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3.7260000000000004</v>
      </c>
      <c r="Q80" s="142"/>
      <c r="R80" s="143">
        <f>SUM(R81:R88)</f>
        <v>1.91E-3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3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0.40200000000000002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3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1.5000000000000001E-4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4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1.04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4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2.4000000000000001E-4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2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1.6040000000000001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2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7.6000000000000004E-4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2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0.68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2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7.6000000000000004E-4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W9" sqref="W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163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491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044 - OBJEKT  B, III. PATRO, Č. POKOJE 304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044 - OBJEKT  B, III. PATRO, Č. POKOJE 304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1.9300000000000002</v>
      </c>
      <c r="Q79" s="142"/>
      <c r="R79" s="143">
        <f>R80</f>
        <v>9.7999999999999997E-4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1.9300000000000002</v>
      </c>
      <c r="Q80" s="142"/>
      <c r="R80" s="143">
        <f>SUM(R81:R88)</f>
        <v>9.7999999999999997E-4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2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0.26800000000000002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2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2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0.52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2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1.2E-4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1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0.80200000000000005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1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3.8000000000000002E-4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1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0.34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1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3.8000000000000002E-4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W9" sqref="W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165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492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045 - OBJEKT  B, III. PATRO, Č. POKOJE 305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045 - OBJEKT  B, III. PATRO, Č. POKOJE 305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3.7260000000000004</v>
      </c>
      <c r="Q79" s="142"/>
      <c r="R79" s="143">
        <f>R80</f>
        <v>1.91E-3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3.7260000000000004</v>
      </c>
      <c r="Q80" s="142"/>
      <c r="R80" s="143">
        <f>SUM(R81:R88)</f>
        <v>1.91E-3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3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0.40200000000000002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3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1.5000000000000001E-4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4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1.04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4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2.4000000000000001E-4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2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1.6040000000000001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2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7.6000000000000004E-4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2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0.68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2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7.6000000000000004E-4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W9" sqref="W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167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493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046 - OBJEKT  B, III. PATRO, Č. POKOJE 306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046 - OBJEKT  B, III. PATRO, Č. POKOJE 306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3.7260000000000004</v>
      </c>
      <c r="Q79" s="142"/>
      <c r="R79" s="143">
        <f>R80</f>
        <v>1.91E-3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3.7260000000000004</v>
      </c>
      <c r="Q80" s="142"/>
      <c r="R80" s="143">
        <f>SUM(R81:R88)</f>
        <v>1.91E-3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3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0.40200000000000002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3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1.5000000000000001E-4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4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1.04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4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2.4000000000000001E-4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2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1.6040000000000001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2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7.6000000000000004E-4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2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0.68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2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7.6000000000000004E-4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W9" sqref="W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169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494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047 - OBJEKT  B, III. PATRO, Č. POKOJE 307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047 - OBJEKT  B, III. PATRO, Č. POKOJE 307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3.3860000000000001</v>
      </c>
      <c r="Q79" s="142"/>
      <c r="R79" s="143">
        <f>R80</f>
        <v>1.5300000000000001E-3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3.3860000000000001</v>
      </c>
      <c r="Q80" s="142"/>
      <c r="R80" s="143">
        <f>SUM(R81:R88)</f>
        <v>1.5300000000000001E-3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3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0.40200000000000002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3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1.5000000000000001E-4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4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1.04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4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2.4000000000000001E-4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2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1.6040000000000001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2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7.6000000000000004E-4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1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0.34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1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3.8000000000000002E-4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V11" sqref="V1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171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495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048 - OBJEKT  B, III. PATRO, Č. POKOJE 308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048 - OBJEKT  B, III. PATRO, Č. POKOJE 308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4.1880000000000006</v>
      </c>
      <c r="Q79" s="142"/>
      <c r="R79" s="143">
        <f>R80</f>
        <v>1.9100000000000002E-3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4.1880000000000006</v>
      </c>
      <c r="Q80" s="142"/>
      <c r="R80" s="143">
        <f>SUM(R81:R88)</f>
        <v>1.9100000000000002E-3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3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0.40200000000000002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3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1.5000000000000001E-4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4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1.04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4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2.4000000000000001E-4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3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2.4060000000000001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3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1.14E-3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1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0.34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1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3.8000000000000002E-4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W9" sqref="W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173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496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049 - OBJEKT  B, III. PATRO, Č. POKOJE 309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049 - OBJEKT  B, III. PATRO, Č. POKOJE 309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4.1880000000000006</v>
      </c>
      <c r="Q79" s="142"/>
      <c r="R79" s="143">
        <f>R80</f>
        <v>1.9100000000000002E-3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4.1880000000000006</v>
      </c>
      <c r="Q80" s="142"/>
      <c r="R80" s="143">
        <f>SUM(R81:R88)</f>
        <v>1.9100000000000002E-3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3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0.40200000000000002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3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1.5000000000000001E-4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4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1.04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4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2.4000000000000001E-4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3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2.4060000000000001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3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1.14E-3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1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0.34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1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3.8000000000000002E-4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V9" sqref="V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175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497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050 - OBJEKT  B, III. PATRO, Č. POKOJE 310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050 - OBJEKT  B, III. PATRO, Č. POKOJE 310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1.9300000000000002</v>
      </c>
      <c r="Q79" s="142"/>
      <c r="R79" s="143">
        <f>R80</f>
        <v>9.7999999999999997E-4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1.9300000000000002</v>
      </c>
      <c r="Q80" s="142"/>
      <c r="R80" s="143">
        <f>SUM(R81:R88)</f>
        <v>9.7999999999999997E-4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2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0.26800000000000002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2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2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0.52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2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1.2E-4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1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0.80200000000000005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1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3.8000000000000002E-4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1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0.34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1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3.8000000000000002E-4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7"/>
  <sheetViews>
    <sheetView showGridLines="0" workbookViewId="0">
      <pane ySplit="1" topLeftCell="A2" activePane="bottomLeft" state="frozen"/>
      <selection pane="bottomLeft" activeCell="V9" sqref="V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87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259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ROUND(SUM(BE78:BE86), 2)</f>
        <v>0</v>
      </c>
      <c r="G30" s="35"/>
      <c r="H30" s="35"/>
      <c r="I30" s="103">
        <v>0.21</v>
      </c>
      <c r="J30" s="102">
        <f>ROUND(ROUND((SUM(BE78:BE86)),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ROUND(SUM(BF78:BF86), 2)</f>
        <v>0</v>
      </c>
      <c r="G31" s="35"/>
      <c r="H31" s="35"/>
      <c r="I31" s="103">
        <v>0.15</v>
      </c>
      <c r="J31" s="102">
        <f>ROUND(ROUND((SUM(BF78:BF86)),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ROUND(SUM(BG78:BG86),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ROUND(SUM(BH78:BH86),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ROUND(SUM(BI78:BI86),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006 - OBJEKT  A, II. PATRO, Č. POKOJE 46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006 - OBJEKT  A, II. PATRO, Č. POKOJE 46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2.202</v>
      </c>
      <c r="Q79" s="142"/>
      <c r="R79" s="143">
        <f>R80</f>
        <v>1.47E-3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SUM(P81:P86)</f>
        <v>2.202</v>
      </c>
      <c r="Q80" s="142"/>
      <c r="R80" s="143">
        <f>SUM(R81:R86)</f>
        <v>1.47E-3</v>
      </c>
      <c r="S80" s="142"/>
      <c r="T80" s="144">
        <f>SUM(T81:T86)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SUM(BK81:BK86)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3</v>
      </c>
      <c r="I81" s="156">
        <v>0</v>
      </c>
      <c r="J81" s="156">
        <f t="shared" ref="J81:J86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6" si="1">O81*H81</f>
        <v>0.40200000000000002</v>
      </c>
      <c r="Q81" s="159">
        <v>0</v>
      </c>
      <c r="R81" s="159">
        <f t="shared" ref="R81:R86" si="2">Q81*H81</f>
        <v>0</v>
      </c>
      <c r="S81" s="159">
        <v>0</v>
      </c>
      <c r="T81" s="160">
        <f t="shared" ref="T81:T86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6" si="4">IF(N81="základní",J81,0)</f>
        <v>0</v>
      </c>
      <c r="BF81" s="161">
        <f t="shared" ref="BF81:BF86" si="5">IF(N81="snížená",J81,0)</f>
        <v>0</v>
      </c>
      <c r="BG81" s="161">
        <f t="shared" ref="BG81:BG86" si="6">IF(N81="zákl. přenesená",J81,0)</f>
        <v>0</v>
      </c>
      <c r="BH81" s="161">
        <f t="shared" ref="BH81:BH86" si="7">IF(N81="sníž. přenesená",J81,0)</f>
        <v>0</v>
      </c>
      <c r="BI81" s="161">
        <f t="shared" ref="BI81:BI86" si="8">IF(N81="nulová",J81,0)</f>
        <v>0</v>
      </c>
      <c r="BJ81" s="20" t="s">
        <v>78</v>
      </c>
      <c r="BK81" s="161">
        <f t="shared" ref="BK81:BK86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3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1.5000000000000001E-4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3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0.78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3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1.8000000000000001E-4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22.5" customHeight="1">
      <c r="B85" s="150"/>
      <c r="C85" s="151" t="s">
        <v>250</v>
      </c>
      <c r="D85" s="151" t="s">
        <v>224</v>
      </c>
      <c r="E85" s="152" t="s">
        <v>251</v>
      </c>
      <c r="F85" s="153" t="s">
        <v>252</v>
      </c>
      <c r="G85" s="154" t="s">
        <v>225</v>
      </c>
      <c r="H85" s="155">
        <v>3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0.34</v>
      </c>
      <c r="P85" s="159">
        <f t="shared" si="1"/>
        <v>1.02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253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254</v>
      </c>
      <c r="F86" s="164" t="s">
        <v>459</v>
      </c>
      <c r="G86" s="165" t="s">
        <v>225</v>
      </c>
      <c r="H86" s="166">
        <v>3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1.14E-3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255</v>
      </c>
    </row>
    <row r="87" spans="2:65" s="1" customFormat="1" ht="6.95" customHeight="1"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34"/>
    </row>
  </sheetData>
  <autoFilter ref="C77:K86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V9" sqref="V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177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498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051 - OBJEKT  B, III. PATRO, Č. POKOJE 311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051 - OBJEKT  B, III. PATRO, Č. POKOJE 311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1.9300000000000002</v>
      </c>
      <c r="Q79" s="142"/>
      <c r="R79" s="143">
        <f>R80</f>
        <v>9.7999999999999997E-4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1.9300000000000002</v>
      </c>
      <c r="Q80" s="142"/>
      <c r="R80" s="143">
        <f>SUM(R81:R88)</f>
        <v>9.7999999999999997E-4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2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0.26800000000000002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2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2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0.52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2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1.2E-4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1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0.80200000000000005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1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3.8000000000000002E-4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1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0.34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1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3.8000000000000002E-4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V9" sqref="V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179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499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052 - OBJEKT  B, III. PATRO, Č. POKOJE 312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052 - OBJEKT  B, III. PATRO, Č. POKOJE 312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1.9300000000000002</v>
      </c>
      <c r="Q79" s="142"/>
      <c r="R79" s="143">
        <f>R80</f>
        <v>9.7999999999999997E-4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1.9300000000000002</v>
      </c>
      <c r="Q80" s="142"/>
      <c r="R80" s="143">
        <f>SUM(R81:R88)</f>
        <v>9.7999999999999997E-4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2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0.26800000000000002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2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2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0.52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2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1.2E-4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1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0.80200000000000005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1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3.8000000000000002E-4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1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0.34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1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3.8000000000000002E-4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V9" sqref="V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181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500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053 - OBJEKT  B, III. PATRO, Č. POKOJE 313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053 - OBJEKT  B, III. PATRO, Č. POKOJE 313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3.7260000000000004</v>
      </c>
      <c r="Q79" s="142"/>
      <c r="R79" s="143">
        <f>R80</f>
        <v>1.91E-3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3.7260000000000004</v>
      </c>
      <c r="Q80" s="142"/>
      <c r="R80" s="143">
        <f>SUM(R81:R88)</f>
        <v>1.91E-3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3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0.40200000000000002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3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1.5000000000000001E-4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4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1.04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4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2.4000000000000001E-4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2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1.6040000000000001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2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7.6000000000000004E-4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2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0.68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2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7.6000000000000004E-4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V9" sqref="V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183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501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054 - OBJEKT B, PATRO III. APARTMÁ 1 (č. 314)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054 - OBJEKT B, PATRO III. APARTMÁ 1 (č. 314)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4.1880000000000006</v>
      </c>
      <c r="Q79" s="142"/>
      <c r="R79" s="143">
        <f>R80</f>
        <v>1.9100000000000002E-3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4.1880000000000006</v>
      </c>
      <c r="Q80" s="142"/>
      <c r="R80" s="143">
        <f>SUM(R81:R88)</f>
        <v>1.9100000000000002E-3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3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0.40200000000000002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3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1.5000000000000001E-4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4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1.04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4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2.4000000000000001E-4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3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2.4060000000000001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3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1.14E-3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1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0.34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1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3.8000000000000002E-4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W9" sqref="W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185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502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055 - OBJEKT B, PATRO III. APARTMÁ 2 (č. 315)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055 - OBJEKT B, PATRO III. APARTMÁ 2 (č. 315)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4.1880000000000006</v>
      </c>
      <c r="Q79" s="142"/>
      <c r="R79" s="143">
        <f>R80</f>
        <v>1.9100000000000002E-3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4.1880000000000006</v>
      </c>
      <c r="Q80" s="142"/>
      <c r="R80" s="143">
        <f>SUM(R81:R88)</f>
        <v>1.9100000000000002E-3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3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0.40200000000000002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3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1.5000000000000001E-4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4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1.04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4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2.4000000000000001E-4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3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2.4060000000000001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3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1.14E-3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1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0.34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1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3.8000000000000002E-4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7"/>
  <sheetViews>
    <sheetView showGridLines="0" workbookViewId="0">
      <pane ySplit="1" topLeftCell="A2" activePane="bottomLeft" state="frozen"/>
      <selection pane="bottomLeft" activeCell="V9" sqref="V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187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503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ROUND(SUM(BE78:BE86), 2)</f>
        <v>0</v>
      </c>
      <c r="G30" s="35"/>
      <c r="H30" s="35"/>
      <c r="I30" s="103">
        <v>0.21</v>
      </c>
      <c r="J30" s="102">
        <f>ROUND(ROUND((SUM(BE78:BE86)),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ROUND(SUM(BF78:BF86), 2)</f>
        <v>0</v>
      </c>
      <c r="G31" s="35"/>
      <c r="H31" s="35"/>
      <c r="I31" s="103">
        <v>0.15</v>
      </c>
      <c r="J31" s="102">
        <f>ROUND(ROUND((SUM(BF78:BF86)),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ROUND(SUM(BG78:BG86),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ROUND(SUM(BH78:BH86),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ROUND(SUM(BI78:BI86),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056 - OBJEKT  B, -II. PATRO, VODOLÉČBA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056 - OBJEKT  B, -II. PATRO, VODOLÉČBA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2.9119999999999999</v>
      </c>
      <c r="Q79" s="142"/>
      <c r="R79" s="143">
        <f>R80</f>
        <v>1.1000000000000001E-3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SUM(P81:P86)</f>
        <v>2.9119999999999999</v>
      </c>
      <c r="Q80" s="142"/>
      <c r="R80" s="143">
        <f>SUM(R81:R86)</f>
        <v>1.1000000000000001E-3</v>
      </c>
      <c r="S80" s="142"/>
      <c r="T80" s="144">
        <f>SUM(T81:T86)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SUM(BK81:BK86)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2</v>
      </c>
      <c r="I81" s="156">
        <v>0</v>
      </c>
      <c r="J81" s="156">
        <f t="shared" ref="J81:J86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6" si="1">O81*H81</f>
        <v>0.26800000000000002</v>
      </c>
      <c r="Q81" s="159">
        <v>0</v>
      </c>
      <c r="R81" s="159">
        <f t="shared" ref="R81:R86" si="2">Q81*H81</f>
        <v>0</v>
      </c>
      <c r="S81" s="159">
        <v>0</v>
      </c>
      <c r="T81" s="160">
        <f t="shared" ref="T81:T86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6" si="4">IF(N81="základní",J81,0)</f>
        <v>0</v>
      </c>
      <c r="BF81" s="161">
        <f t="shared" ref="BF81:BF86" si="5">IF(N81="snížená",J81,0)</f>
        <v>0</v>
      </c>
      <c r="BG81" s="161">
        <f t="shared" ref="BG81:BG86" si="6">IF(N81="zákl. přenesená",J81,0)</f>
        <v>0</v>
      </c>
      <c r="BH81" s="161">
        <f t="shared" ref="BH81:BH86" si="7">IF(N81="sníž. přenesená",J81,0)</f>
        <v>0</v>
      </c>
      <c r="BI81" s="161">
        <f t="shared" ref="BI81:BI86" si="8">IF(N81="nulová",J81,0)</f>
        <v>0</v>
      </c>
      <c r="BJ81" s="20" t="s">
        <v>78</v>
      </c>
      <c r="BK81" s="161">
        <f t="shared" ref="BK81:BK86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2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4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1.04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4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2.4000000000000001E-4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2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1.6040000000000001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2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7.6000000000000004E-4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6.95" customHeight="1"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34"/>
    </row>
  </sheetData>
  <autoFilter ref="C77:K86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V9" sqref="V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189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504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057 - OBJEKT  B, -I. PATRO, WC U KUCHYNĚ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057 - OBJEKT  B, -I. PATRO, WC U KUCHYNĚ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7</v>
      </c>
      <c r="Q79" s="142"/>
      <c r="R79" s="143">
        <f>R80</f>
        <v>3.5900000000000003E-3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7</v>
      </c>
      <c r="Q80" s="142"/>
      <c r="R80" s="143">
        <f>SUM(R81:R88)</f>
        <v>3.5900000000000003E-3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5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0.67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5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2.5000000000000001E-4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5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1.3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5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3.0000000000000003E-4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5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4.01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5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1.9000000000000002E-3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3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1.02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3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1.14E-3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W9" sqref="W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191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505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058 - OBJEKT  B, -I. PATRO, WC U KONFERENČNÍ M.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058 - OBJEKT  B, -I. PATRO, WC U KONFERENČNÍ M.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9.8520000000000003</v>
      </c>
      <c r="Q79" s="142"/>
      <c r="R79" s="143">
        <f>R80</f>
        <v>4.8400000000000006E-3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9.8520000000000003</v>
      </c>
      <c r="Q80" s="142"/>
      <c r="R80" s="143">
        <f>SUM(R81:R88)</f>
        <v>4.8400000000000006E-3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10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1.34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10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5.0000000000000001E-4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9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2.34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9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5.4000000000000001E-4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6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4.8120000000000003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6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2.2799999999999999E-3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4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1.36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4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1.5200000000000001E-3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2" activePane="bottomLeft" state="frozen"/>
      <selection pane="bottomLeft" activeCell="V9" sqref="V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193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506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ROUND(SUM(BE78:BE88), 2)</f>
        <v>0</v>
      </c>
      <c r="G30" s="35"/>
      <c r="H30" s="35"/>
      <c r="I30" s="103">
        <v>0.21</v>
      </c>
      <c r="J30" s="102">
        <f>ROUND(ROUND((SUM(BE78:BE88)),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ROUND(SUM(BF78:BF88), 2)</f>
        <v>0</v>
      </c>
      <c r="G31" s="35"/>
      <c r="H31" s="35"/>
      <c r="I31" s="103">
        <v>0.15</v>
      </c>
      <c r="J31" s="102">
        <f>ROUND(ROUND((SUM(BF78:BF88)),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ROUND(SUM(BG78:BG88),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ROUND(SUM(BH78:BH88),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ROUND(SUM(BI78:BI88),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059 - OBJEKT  B, -I. PATRO, WC U BARU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059 - OBJEKT  B, -I. PATRO, WC U BARU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7.5419999999999998</v>
      </c>
      <c r="Q79" s="142"/>
      <c r="R79" s="143">
        <f>R80</f>
        <v>3.9100000000000003E-3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SUM(P81:P88)</f>
        <v>7.5419999999999998</v>
      </c>
      <c r="Q80" s="142"/>
      <c r="R80" s="143">
        <f>SUM(R81:R88)</f>
        <v>3.9100000000000003E-3</v>
      </c>
      <c r="S80" s="142"/>
      <c r="T80" s="144">
        <f>SUM(T81:T88)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SUM(BK81:BK88)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5</v>
      </c>
      <c r="I81" s="156">
        <v>0</v>
      </c>
      <c r="J81" s="156">
        <f t="shared" ref="J81:J88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8" si="1">O81*H81</f>
        <v>0.67</v>
      </c>
      <c r="Q81" s="159">
        <v>0</v>
      </c>
      <c r="R81" s="159">
        <f t="shared" ref="R81:R88" si="2">Q81*H81</f>
        <v>0</v>
      </c>
      <c r="S81" s="159">
        <v>0</v>
      </c>
      <c r="T81" s="160">
        <f t="shared" ref="T81:T88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8" si="4">IF(N81="základní",J81,0)</f>
        <v>0</v>
      </c>
      <c r="BF81" s="161">
        <f t="shared" ref="BF81:BF88" si="5">IF(N81="snížená",J81,0)</f>
        <v>0</v>
      </c>
      <c r="BG81" s="161">
        <f t="shared" ref="BG81:BG88" si="6">IF(N81="zákl. přenesená",J81,0)</f>
        <v>0</v>
      </c>
      <c r="BH81" s="161">
        <f t="shared" ref="BH81:BH88" si="7">IF(N81="sníž. přenesená",J81,0)</f>
        <v>0</v>
      </c>
      <c r="BI81" s="161">
        <f t="shared" ref="BI81:BI88" si="8">IF(N81="nulová",J81,0)</f>
        <v>0</v>
      </c>
      <c r="BJ81" s="20" t="s">
        <v>78</v>
      </c>
      <c r="BK81" s="161">
        <f t="shared" ref="BK81:BK88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5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2.5000000000000001E-4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4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1.04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4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2.4000000000000001E-4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31.5" customHeight="1">
      <c r="B85" s="150"/>
      <c r="C85" s="151" t="s">
        <v>250</v>
      </c>
      <c r="D85" s="151" t="s">
        <v>224</v>
      </c>
      <c r="E85" s="152" t="s">
        <v>266</v>
      </c>
      <c r="F85" s="153" t="s">
        <v>267</v>
      </c>
      <c r="G85" s="154" t="s">
        <v>225</v>
      </c>
      <c r="H85" s="155">
        <v>6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0.80200000000000005</v>
      </c>
      <c r="P85" s="159">
        <f t="shared" si="1"/>
        <v>4.8120000000000003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268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269</v>
      </c>
      <c r="F86" s="164" t="s">
        <v>468</v>
      </c>
      <c r="G86" s="165" t="s">
        <v>225</v>
      </c>
      <c r="H86" s="166">
        <v>6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2.2799999999999999E-3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270</v>
      </c>
    </row>
    <row r="87" spans="2:65" s="1" customFormat="1" ht="22.5" customHeight="1">
      <c r="B87" s="150"/>
      <c r="C87" s="151" t="s">
        <v>231</v>
      </c>
      <c r="D87" s="151" t="s">
        <v>224</v>
      </c>
      <c r="E87" s="152" t="s">
        <v>251</v>
      </c>
      <c r="F87" s="153" t="s">
        <v>252</v>
      </c>
      <c r="G87" s="154" t="s">
        <v>225</v>
      </c>
      <c r="H87" s="155">
        <v>3</v>
      </c>
      <c r="I87" s="156">
        <v>0</v>
      </c>
      <c r="J87" s="156">
        <f t="shared" si="0"/>
        <v>0</v>
      </c>
      <c r="K87" s="153" t="s">
        <v>226</v>
      </c>
      <c r="L87" s="34"/>
      <c r="M87" s="157" t="s">
        <v>5</v>
      </c>
      <c r="N87" s="158" t="s">
        <v>42</v>
      </c>
      <c r="O87" s="159">
        <v>0.34</v>
      </c>
      <c r="P87" s="159">
        <f t="shared" si="1"/>
        <v>1.02</v>
      </c>
      <c r="Q87" s="159">
        <v>0</v>
      </c>
      <c r="R87" s="159">
        <f t="shared" si="2"/>
        <v>0</v>
      </c>
      <c r="S87" s="159">
        <v>0</v>
      </c>
      <c r="T87" s="160">
        <f t="shared" si="3"/>
        <v>0</v>
      </c>
      <c r="AR87" s="20" t="s">
        <v>231</v>
      </c>
      <c r="AT87" s="20" t="s">
        <v>224</v>
      </c>
      <c r="AU87" s="20" t="s">
        <v>81</v>
      </c>
      <c r="AY87" s="20" t="s">
        <v>223</v>
      </c>
      <c r="BE87" s="161">
        <f t="shared" si="4"/>
        <v>0</v>
      </c>
      <c r="BF87" s="161">
        <f t="shared" si="5"/>
        <v>0</v>
      </c>
      <c r="BG87" s="161">
        <f t="shared" si="6"/>
        <v>0</v>
      </c>
      <c r="BH87" s="161">
        <f t="shared" si="7"/>
        <v>0</v>
      </c>
      <c r="BI87" s="161">
        <f t="shared" si="8"/>
        <v>0</v>
      </c>
      <c r="BJ87" s="20" t="s">
        <v>78</v>
      </c>
      <c r="BK87" s="161">
        <f t="shared" si="9"/>
        <v>0</v>
      </c>
      <c r="BL87" s="20" t="s">
        <v>231</v>
      </c>
      <c r="BM87" s="20" t="s">
        <v>253</v>
      </c>
    </row>
    <row r="88" spans="2:65" s="1" customFormat="1" ht="22.5" customHeight="1">
      <c r="B88" s="150"/>
      <c r="C88" s="162" t="s">
        <v>256</v>
      </c>
      <c r="D88" s="162" t="s">
        <v>232</v>
      </c>
      <c r="E88" s="163" t="s">
        <v>254</v>
      </c>
      <c r="F88" s="164" t="s">
        <v>459</v>
      </c>
      <c r="G88" s="165" t="s">
        <v>225</v>
      </c>
      <c r="H88" s="166">
        <v>3</v>
      </c>
      <c r="I88" s="167">
        <v>0</v>
      </c>
      <c r="J88" s="167">
        <f t="shared" si="0"/>
        <v>0</v>
      </c>
      <c r="K88" s="164" t="s">
        <v>226</v>
      </c>
      <c r="L88" s="168"/>
      <c r="M88" s="169" t="s">
        <v>5</v>
      </c>
      <c r="N88" s="170" t="s">
        <v>42</v>
      </c>
      <c r="O88" s="159">
        <v>0</v>
      </c>
      <c r="P88" s="159">
        <f t="shared" si="1"/>
        <v>0</v>
      </c>
      <c r="Q88" s="159">
        <v>3.8000000000000002E-4</v>
      </c>
      <c r="R88" s="159">
        <f t="shared" si="2"/>
        <v>1.14E-3</v>
      </c>
      <c r="S88" s="159">
        <v>0</v>
      </c>
      <c r="T88" s="160">
        <f t="shared" si="3"/>
        <v>0</v>
      </c>
      <c r="AR88" s="20" t="s">
        <v>233</v>
      </c>
      <c r="AT88" s="20" t="s">
        <v>232</v>
      </c>
      <c r="AU88" s="20" t="s">
        <v>81</v>
      </c>
      <c r="AY88" s="20" t="s">
        <v>223</v>
      </c>
      <c r="BE88" s="161">
        <f t="shared" si="4"/>
        <v>0</v>
      </c>
      <c r="BF88" s="161">
        <f t="shared" si="5"/>
        <v>0</v>
      </c>
      <c r="BG88" s="161">
        <f t="shared" si="6"/>
        <v>0</v>
      </c>
      <c r="BH88" s="161">
        <f t="shared" si="7"/>
        <v>0</v>
      </c>
      <c r="BI88" s="161">
        <f t="shared" si="8"/>
        <v>0</v>
      </c>
      <c r="BJ88" s="20" t="s">
        <v>78</v>
      </c>
      <c r="BK88" s="161">
        <f t="shared" si="9"/>
        <v>0</v>
      </c>
      <c r="BL88" s="20" t="s">
        <v>231</v>
      </c>
      <c r="BM88" s="20" t="s">
        <v>255</v>
      </c>
    </row>
    <row r="89" spans="2:65" s="1" customFormat="1" ht="6.95" customHeight="1"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34"/>
    </row>
  </sheetData>
  <autoFilter ref="C77:K8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topLeftCell="A28" zoomScaleNormal="100" workbookViewId="0">
      <selection activeCell="D65" sqref="D65:J65"/>
    </sheetView>
  </sheetViews>
  <sheetFormatPr defaultRowHeight="13.5"/>
  <cols>
    <col min="1" max="1" width="8.33203125" style="171" customWidth="1"/>
    <col min="2" max="2" width="1.6640625" style="171" customWidth="1"/>
    <col min="3" max="4" width="5" style="171" customWidth="1"/>
    <col min="5" max="5" width="11.6640625" style="171" customWidth="1"/>
    <col min="6" max="6" width="9.1640625" style="171" customWidth="1"/>
    <col min="7" max="7" width="5" style="171" customWidth="1"/>
    <col min="8" max="8" width="77.83203125" style="171" customWidth="1"/>
    <col min="9" max="10" width="20" style="171" customWidth="1"/>
    <col min="11" max="11" width="1.6640625" style="171" customWidth="1"/>
  </cols>
  <sheetData>
    <row r="1" spans="2:11" ht="37.5" customHeight="1"/>
    <row r="2" spans="2:11" ht="7.5" customHeight="1">
      <c r="B2" s="172"/>
      <c r="C2" s="173"/>
      <c r="D2" s="173"/>
      <c r="E2" s="173"/>
      <c r="F2" s="173"/>
      <c r="G2" s="173"/>
      <c r="H2" s="173"/>
      <c r="I2" s="173"/>
      <c r="J2" s="173"/>
      <c r="K2" s="174"/>
    </row>
    <row r="3" spans="2:11" s="11" customFormat="1" ht="45" customHeight="1">
      <c r="B3" s="175"/>
      <c r="C3" s="291" t="s">
        <v>275</v>
      </c>
      <c r="D3" s="291"/>
      <c r="E3" s="291"/>
      <c r="F3" s="291"/>
      <c r="G3" s="291"/>
      <c r="H3" s="291"/>
      <c r="I3" s="291"/>
      <c r="J3" s="291"/>
      <c r="K3" s="176"/>
    </row>
    <row r="4" spans="2:11" ht="25.5" customHeight="1">
      <c r="B4" s="177"/>
      <c r="C4" s="298" t="s">
        <v>276</v>
      </c>
      <c r="D4" s="298"/>
      <c r="E4" s="298"/>
      <c r="F4" s="298"/>
      <c r="G4" s="298"/>
      <c r="H4" s="298"/>
      <c r="I4" s="298"/>
      <c r="J4" s="298"/>
      <c r="K4" s="178"/>
    </row>
    <row r="5" spans="2:11" ht="5.25" customHeight="1">
      <c r="B5" s="177"/>
      <c r="C5" s="179"/>
      <c r="D5" s="179"/>
      <c r="E5" s="179"/>
      <c r="F5" s="179"/>
      <c r="G5" s="179"/>
      <c r="H5" s="179"/>
      <c r="I5" s="179"/>
      <c r="J5" s="179"/>
      <c r="K5" s="178"/>
    </row>
    <row r="6" spans="2:11" ht="15" customHeight="1">
      <c r="B6" s="177"/>
      <c r="C6" s="294" t="s">
        <v>277</v>
      </c>
      <c r="D6" s="294"/>
      <c r="E6" s="294"/>
      <c r="F6" s="294"/>
      <c r="G6" s="294"/>
      <c r="H6" s="294"/>
      <c r="I6" s="294"/>
      <c r="J6" s="294"/>
      <c r="K6" s="178"/>
    </row>
    <row r="7" spans="2:11" ht="15" customHeight="1">
      <c r="B7" s="181"/>
      <c r="C7" s="294" t="s">
        <v>278</v>
      </c>
      <c r="D7" s="294"/>
      <c r="E7" s="294"/>
      <c r="F7" s="294"/>
      <c r="G7" s="294"/>
      <c r="H7" s="294"/>
      <c r="I7" s="294"/>
      <c r="J7" s="294"/>
      <c r="K7" s="178"/>
    </row>
    <row r="8" spans="2:11" ht="12.75" customHeight="1">
      <c r="B8" s="181"/>
      <c r="C8" s="180"/>
      <c r="D8" s="180"/>
      <c r="E8" s="180"/>
      <c r="F8" s="180"/>
      <c r="G8" s="180"/>
      <c r="H8" s="180"/>
      <c r="I8" s="180"/>
      <c r="J8" s="180"/>
      <c r="K8" s="178"/>
    </row>
    <row r="9" spans="2:11" ht="15" customHeight="1">
      <c r="B9" s="181"/>
      <c r="C9" s="294" t="s">
        <v>279</v>
      </c>
      <c r="D9" s="294"/>
      <c r="E9" s="294"/>
      <c r="F9" s="294"/>
      <c r="G9" s="294"/>
      <c r="H9" s="294"/>
      <c r="I9" s="294"/>
      <c r="J9" s="294"/>
      <c r="K9" s="178"/>
    </row>
    <row r="10" spans="2:11" ht="15" customHeight="1">
      <c r="B10" s="181"/>
      <c r="C10" s="180"/>
      <c r="D10" s="294" t="s">
        <v>280</v>
      </c>
      <c r="E10" s="294"/>
      <c r="F10" s="294"/>
      <c r="G10" s="294"/>
      <c r="H10" s="294"/>
      <c r="I10" s="294"/>
      <c r="J10" s="294"/>
      <c r="K10" s="178"/>
    </row>
    <row r="11" spans="2:11" ht="15" customHeight="1">
      <c r="B11" s="181"/>
      <c r="C11" s="182"/>
      <c r="D11" s="294" t="s">
        <v>281</v>
      </c>
      <c r="E11" s="294"/>
      <c r="F11" s="294"/>
      <c r="G11" s="294"/>
      <c r="H11" s="294"/>
      <c r="I11" s="294"/>
      <c r="J11" s="294"/>
      <c r="K11" s="178"/>
    </row>
    <row r="12" spans="2:11" ht="12.75" customHeight="1">
      <c r="B12" s="181"/>
      <c r="C12" s="182"/>
      <c r="D12" s="182"/>
      <c r="E12" s="182"/>
      <c r="F12" s="182"/>
      <c r="G12" s="182"/>
      <c r="H12" s="182"/>
      <c r="I12" s="182"/>
      <c r="J12" s="182"/>
      <c r="K12" s="178"/>
    </row>
    <row r="13" spans="2:11" ht="15" customHeight="1">
      <c r="B13" s="181"/>
      <c r="C13" s="182"/>
      <c r="D13" s="294" t="s">
        <v>282</v>
      </c>
      <c r="E13" s="294"/>
      <c r="F13" s="294"/>
      <c r="G13" s="294"/>
      <c r="H13" s="294"/>
      <c r="I13" s="294"/>
      <c r="J13" s="294"/>
      <c r="K13" s="178"/>
    </row>
    <row r="14" spans="2:11" ht="15" customHeight="1">
      <c r="B14" s="181"/>
      <c r="C14" s="182"/>
      <c r="D14" s="294" t="s">
        <v>283</v>
      </c>
      <c r="E14" s="294"/>
      <c r="F14" s="294"/>
      <c r="G14" s="294"/>
      <c r="H14" s="294"/>
      <c r="I14" s="294"/>
      <c r="J14" s="294"/>
      <c r="K14" s="178"/>
    </row>
    <row r="15" spans="2:11" ht="15" customHeight="1">
      <c r="B15" s="181"/>
      <c r="C15" s="182"/>
      <c r="D15" s="294" t="s">
        <v>284</v>
      </c>
      <c r="E15" s="294"/>
      <c r="F15" s="294"/>
      <c r="G15" s="294"/>
      <c r="H15" s="294"/>
      <c r="I15" s="294"/>
      <c r="J15" s="294"/>
      <c r="K15" s="178"/>
    </row>
    <row r="16" spans="2:11" ht="15" customHeight="1">
      <c r="B16" s="181"/>
      <c r="C16" s="182"/>
      <c r="D16" s="182"/>
      <c r="E16" s="183" t="s">
        <v>77</v>
      </c>
      <c r="F16" s="294" t="s">
        <v>285</v>
      </c>
      <c r="G16" s="294"/>
      <c r="H16" s="294"/>
      <c r="I16" s="294"/>
      <c r="J16" s="294"/>
      <c r="K16" s="178"/>
    </row>
    <row r="17" spans="2:11" ht="15" customHeight="1">
      <c r="B17" s="181"/>
      <c r="C17" s="182"/>
      <c r="D17" s="182"/>
      <c r="E17" s="183" t="s">
        <v>286</v>
      </c>
      <c r="F17" s="294" t="s">
        <v>287</v>
      </c>
      <c r="G17" s="294"/>
      <c r="H17" s="294"/>
      <c r="I17" s="294"/>
      <c r="J17" s="294"/>
      <c r="K17" s="178"/>
    </row>
    <row r="18" spans="2:11" ht="15" customHeight="1">
      <c r="B18" s="181"/>
      <c r="C18" s="182"/>
      <c r="D18" s="182"/>
      <c r="E18" s="183" t="s">
        <v>288</v>
      </c>
      <c r="F18" s="294" t="s">
        <v>289</v>
      </c>
      <c r="G18" s="294"/>
      <c r="H18" s="294"/>
      <c r="I18" s="294"/>
      <c r="J18" s="294"/>
      <c r="K18" s="178"/>
    </row>
    <row r="19" spans="2:11" ht="15" customHeight="1">
      <c r="B19" s="181"/>
      <c r="C19" s="182"/>
      <c r="D19" s="182"/>
      <c r="E19" s="183" t="s">
        <v>290</v>
      </c>
      <c r="F19" s="294" t="s">
        <v>291</v>
      </c>
      <c r="G19" s="294"/>
      <c r="H19" s="294"/>
      <c r="I19" s="294"/>
      <c r="J19" s="294"/>
      <c r="K19" s="178"/>
    </row>
    <row r="20" spans="2:11" ht="15" customHeight="1">
      <c r="B20" s="181"/>
      <c r="C20" s="182"/>
      <c r="D20" s="182"/>
      <c r="E20" s="183" t="s">
        <v>292</v>
      </c>
      <c r="F20" s="294" t="s">
        <v>293</v>
      </c>
      <c r="G20" s="294"/>
      <c r="H20" s="294"/>
      <c r="I20" s="294"/>
      <c r="J20" s="294"/>
      <c r="K20" s="178"/>
    </row>
    <row r="21" spans="2:11" ht="15" customHeight="1">
      <c r="B21" s="181"/>
      <c r="C21" s="182"/>
      <c r="D21" s="182"/>
      <c r="E21" s="183" t="s">
        <v>294</v>
      </c>
      <c r="F21" s="294" t="s">
        <v>295</v>
      </c>
      <c r="G21" s="294"/>
      <c r="H21" s="294"/>
      <c r="I21" s="294"/>
      <c r="J21" s="294"/>
      <c r="K21" s="178"/>
    </row>
    <row r="22" spans="2:11" ht="12.75" customHeight="1">
      <c r="B22" s="181"/>
      <c r="C22" s="182"/>
      <c r="D22" s="182"/>
      <c r="E22" s="182"/>
      <c r="F22" s="182"/>
      <c r="G22" s="182"/>
      <c r="H22" s="182"/>
      <c r="I22" s="182"/>
      <c r="J22" s="182"/>
      <c r="K22" s="178"/>
    </row>
    <row r="23" spans="2:11" ht="15" customHeight="1">
      <c r="B23" s="181"/>
      <c r="C23" s="294" t="s">
        <v>296</v>
      </c>
      <c r="D23" s="294"/>
      <c r="E23" s="294"/>
      <c r="F23" s="294"/>
      <c r="G23" s="294"/>
      <c r="H23" s="294"/>
      <c r="I23" s="294"/>
      <c r="J23" s="294"/>
      <c r="K23" s="178"/>
    </row>
    <row r="24" spans="2:11" ht="15" customHeight="1">
      <c r="B24" s="181"/>
      <c r="C24" s="294" t="s">
        <v>297</v>
      </c>
      <c r="D24" s="294"/>
      <c r="E24" s="294"/>
      <c r="F24" s="294"/>
      <c r="G24" s="294"/>
      <c r="H24" s="294"/>
      <c r="I24" s="294"/>
      <c r="J24" s="294"/>
      <c r="K24" s="178"/>
    </row>
    <row r="25" spans="2:11" ht="15" customHeight="1">
      <c r="B25" s="181"/>
      <c r="C25" s="180"/>
      <c r="D25" s="294" t="s">
        <v>298</v>
      </c>
      <c r="E25" s="294"/>
      <c r="F25" s="294"/>
      <c r="G25" s="294"/>
      <c r="H25" s="294"/>
      <c r="I25" s="294"/>
      <c r="J25" s="294"/>
      <c r="K25" s="178"/>
    </row>
    <row r="26" spans="2:11" ht="15" customHeight="1">
      <c r="B26" s="181"/>
      <c r="C26" s="182"/>
      <c r="D26" s="294" t="s">
        <v>299</v>
      </c>
      <c r="E26" s="294"/>
      <c r="F26" s="294"/>
      <c r="G26" s="294"/>
      <c r="H26" s="294"/>
      <c r="I26" s="294"/>
      <c r="J26" s="294"/>
      <c r="K26" s="178"/>
    </row>
    <row r="27" spans="2:11" ht="12.75" customHeight="1">
      <c r="B27" s="181"/>
      <c r="C27" s="182"/>
      <c r="D27" s="182"/>
      <c r="E27" s="182"/>
      <c r="F27" s="182"/>
      <c r="G27" s="182"/>
      <c r="H27" s="182"/>
      <c r="I27" s="182"/>
      <c r="J27" s="182"/>
      <c r="K27" s="178"/>
    </row>
    <row r="28" spans="2:11" ht="15" customHeight="1">
      <c r="B28" s="181"/>
      <c r="C28" s="182"/>
      <c r="D28" s="294" t="s">
        <v>300</v>
      </c>
      <c r="E28" s="294"/>
      <c r="F28" s="294"/>
      <c r="G28" s="294"/>
      <c r="H28" s="294"/>
      <c r="I28" s="294"/>
      <c r="J28" s="294"/>
      <c r="K28" s="178"/>
    </row>
    <row r="29" spans="2:11" ht="15" customHeight="1">
      <c r="B29" s="181"/>
      <c r="C29" s="182"/>
      <c r="D29" s="294" t="s">
        <v>301</v>
      </c>
      <c r="E29" s="294"/>
      <c r="F29" s="294"/>
      <c r="G29" s="294"/>
      <c r="H29" s="294"/>
      <c r="I29" s="294"/>
      <c r="J29" s="294"/>
      <c r="K29" s="178"/>
    </row>
    <row r="30" spans="2:11" ht="12.75" customHeight="1">
      <c r="B30" s="181"/>
      <c r="C30" s="182"/>
      <c r="D30" s="182"/>
      <c r="E30" s="182"/>
      <c r="F30" s="182"/>
      <c r="G30" s="182"/>
      <c r="H30" s="182"/>
      <c r="I30" s="182"/>
      <c r="J30" s="182"/>
      <c r="K30" s="178"/>
    </row>
    <row r="31" spans="2:11" ht="15" customHeight="1">
      <c r="B31" s="181"/>
      <c r="C31" s="182"/>
      <c r="D31" s="294" t="s">
        <v>302</v>
      </c>
      <c r="E31" s="294"/>
      <c r="F31" s="294"/>
      <c r="G31" s="294"/>
      <c r="H31" s="294"/>
      <c r="I31" s="294"/>
      <c r="J31" s="294"/>
      <c r="K31" s="178"/>
    </row>
    <row r="32" spans="2:11" ht="15" customHeight="1">
      <c r="B32" s="181"/>
      <c r="C32" s="182"/>
      <c r="D32" s="294" t="s">
        <v>303</v>
      </c>
      <c r="E32" s="294"/>
      <c r="F32" s="294"/>
      <c r="G32" s="294"/>
      <c r="H32" s="294"/>
      <c r="I32" s="294"/>
      <c r="J32" s="294"/>
      <c r="K32" s="178"/>
    </row>
    <row r="33" spans="2:11" ht="15" customHeight="1">
      <c r="B33" s="181"/>
      <c r="C33" s="182"/>
      <c r="D33" s="294" t="s">
        <v>304</v>
      </c>
      <c r="E33" s="294"/>
      <c r="F33" s="294"/>
      <c r="G33" s="294"/>
      <c r="H33" s="294"/>
      <c r="I33" s="294"/>
      <c r="J33" s="294"/>
      <c r="K33" s="178"/>
    </row>
    <row r="34" spans="2:11" ht="15" customHeight="1">
      <c r="B34" s="181"/>
      <c r="C34" s="182"/>
      <c r="D34" s="180"/>
      <c r="E34" s="184" t="s">
        <v>210</v>
      </c>
      <c r="F34" s="180"/>
      <c r="G34" s="294" t="s">
        <v>305</v>
      </c>
      <c r="H34" s="294"/>
      <c r="I34" s="294"/>
      <c r="J34" s="294"/>
      <c r="K34" s="178"/>
    </row>
    <row r="35" spans="2:11" ht="30.75" customHeight="1">
      <c r="B35" s="181"/>
      <c r="C35" s="182"/>
      <c r="D35" s="180"/>
      <c r="E35" s="184" t="s">
        <v>306</v>
      </c>
      <c r="F35" s="180"/>
      <c r="G35" s="294" t="s">
        <v>307</v>
      </c>
      <c r="H35" s="294"/>
      <c r="I35" s="294"/>
      <c r="J35" s="294"/>
      <c r="K35" s="178"/>
    </row>
    <row r="36" spans="2:11" ht="15" customHeight="1">
      <c r="B36" s="181"/>
      <c r="C36" s="182"/>
      <c r="D36" s="180"/>
      <c r="E36" s="184" t="s">
        <v>52</v>
      </c>
      <c r="F36" s="180"/>
      <c r="G36" s="294" t="s">
        <v>308</v>
      </c>
      <c r="H36" s="294"/>
      <c r="I36" s="294"/>
      <c r="J36" s="294"/>
      <c r="K36" s="178"/>
    </row>
    <row r="37" spans="2:11" ht="15" customHeight="1">
      <c r="B37" s="181"/>
      <c r="C37" s="182"/>
      <c r="D37" s="180"/>
      <c r="E37" s="184" t="s">
        <v>211</v>
      </c>
      <c r="F37" s="180"/>
      <c r="G37" s="294" t="s">
        <v>309</v>
      </c>
      <c r="H37" s="294"/>
      <c r="I37" s="294"/>
      <c r="J37" s="294"/>
      <c r="K37" s="178"/>
    </row>
    <row r="38" spans="2:11" ht="15" customHeight="1">
      <c r="B38" s="181"/>
      <c r="C38" s="182"/>
      <c r="D38" s="180"/>
      <c r="E38" s="184" t="s">
        <v>212</v>
      </c>
      <c r="F38" s="180"/>
      <c r="G38" s="294" t="s">
        <v>310</v>
      </c>
      <c r="H38" s="294"/>
      <c r="I38" s="294"/>
      <c r="J38" s="294"/>
      <c r="K38" s="178"/>
    </row>
    <row r="39" spans="2:11" ht="15" customHeight="1">
      <c r="B39" s="181"/>
      <c r="C39" s="182"/>
      <c r="D39" s="180"/>
      <c r="E39" s="184" t="s">
        <v>213</v>
      </c>
      <c r="F39" s="180"/>
      <c r="G39" s="294" t="s">
        <v>311</v>
      </c>
      <c r="H39" s="294"/>
      <c r="I39" s="294"/>
      <c r="J39" s="294"/>
      <c r="K39" s="178"/>
    </row>
    <row r="40" spans="2:11" ht="15" customHeight="1">
      <c r="B40" s="181"/>
      <c r="C40" s="182"/>
      <c r="D40" s="180"/>
      <c r="E40" s="184" t="s">
        <v>312</v>
      </c>
      <c r="F40" s="180"/>
      <c r="G40" s="294" t="s">
        <v>313</v>
      </c>
      <c r="H40" s="294"/>
      <c r="I40" s="294"/>
      <c r="J40" s="294"/>
      <c r="K40" s="178"/>
    </row>
    <row r="41" spans="2:11" ht="15" customHeight="1">
      <c r="B41" s="181"/>
      <c r="C41" s="182"/>
      <c r="D41" s="180"/>
      <c r="E41" s="184"/>
      <c r="F41" s="180"/>
      <c r="G41" s="294" t="s">
        <v>314</v>
      </c>
      <c r="H41" s="294"/>
      <c r="I41" s="294"/>
      <c r="J41" s="294"/>
      <c r="K41" s="178"/>
    </row>
    <row r="42" spans="2:11" ht="15" customHeight="1">
      <c r="B42" s="181"/>
      <c r="C42" s="182"/>
      <c r="D42" s="180"/>
      <c r="E42" s="184" t="s">
        <v>315</v>
      </c>
      <c r="F42" s="180"/>
      <c r="G42" s="294" t="s">
        <v>316</v>
      </c>
      <c r="H42" s="294"/>
      <c r="I42" s="294"/>
      <c r="J42" s="294"/>
      <c r="K42" s="178"/>
    </row>
    <row r="43" spans="2:11" ht="15" customHeight="1">
      <c r="B43" s="181"/>
      <c r="C43" s="182"/>
      <c r="D43" s="180"/>
      <c r="E43" s="184" t="s">
        <v>215</v>
      </c>
      <c r="F43" s="180"/>
      <c r="G43" s="294" t="s">
        <v>317</v>
      </c>
      <c r="H43" s="294"/>
      <c r="I43" s="294"/>
      <c r="J43" s="294"/>
      <c r="K43" s="178"/>
    </row>
    <row r="44" spans="2:11" ht="12.75" customHeight="1">
      <c r="B44" s="181"/>
      <c r="C44" s="182"/>
      <c r="D44" s="180"/>
      <c r="E44" s="180"/>
      <c r="F44" s="180"/>
      <c r="G44" s="180"/>
      <c r="H44" s="180"/>
      <c r="I44" s="180"/>
      <c r="J44" s="180"/>
      <c r="K44" s="178"/>
    </row>
    <row r="45" spans="2:11" ht="15" customHeight="1">
      <c r="B45" s="181"/>
      <c r="C45" s="182"/>
      <c r="D45" s="294" t="s">
        <v>318</v>
      </c>
      <c r="E45" s="294"/>
      <c r="F45" s="294"/>
      <c r="G45" s="294"/>
      <c r="H45" s="294"/>
      <c r="I45" s="294"/>
      <c r="J45" s="294"/>
      <c r="K45" s="178"/>
    </row>
    <row r="46" spans="2:11" ht="15" customHeight="1">
      <c r="B46" s="181"/>
      <c r="C46" s="182"/>
      <c r="D46" s="182"/>
      <c r="E46" s="294" t="s">
        <v>319</v>
      </c>
      <c r="F46" s="294"/>
      <c r="G46" s="294"/>
      <c r="H46" s="294"/>
      <c r="I46" s="294"/>
      <c r="J46" s="294"/>
      <c r="K46" s="178"/>
    </row>
    <row r="47" spans="2:11" ht="15" customHeight="1">
      <c r="B47" s="181"/>
      <c r="C47" s="182"/>
      <c r="D47" s="182"/>
      <c r="E47" s="294" t="s">
        <v>320</v>
      </c>
      <c r="F47" s="294"/>
      <c r="G47" s="294"/>
      <c r="H47" s="294"/>
      <c r="I47" s="294"/>
      <c r="J47" s="294"/>
      <c r="K47" s="178"/>
    </row>
    <row r="48" spans="2:11" ht="15" customHeight="1">
      <c r="B48" s="181"/>
      <c r="C48" s="182"/>
      <c r="D48" s="182"/>
      <c r="E48" s="294" t="s">
        <v>321</v>
      </c>
      <c r="F48" s="294"/>
      <c r="G48" s="294"/>
      <c r="H48" s="294"/>
      <c r="I48" s="294"/>
      <c r="J48" s="294"/>
      <c r="K48" s="178"/>
    </row>
    <row r="49" spans="2:11" ht="15" customHeight="1">
      <c r="B49" s="181"/>
      <c r="C49" s="182"/>
      <c r="D49" s="294" t="s">
        <v>322</v>
      </c>
      <c r="E49" s="294"/>
      <c r="F49" s="294"/>
      <c r="G49" s="294"/>
      <c r="H49" s="294"/>
      <c r="I49" s="294"/>
      <c r="J49" s="294"/>
      <c r="K49" s="178"/>
    </row>
    <row r="50" spans="2:11" ht="25.5" customHeight="1">
      <c r="B50" s="177"/>
      <c r="C50" s="298" t="s">
        <v>323</v>
      </c>
      <c r="D50" s="298"/>
      <c r="E50" s="298"/>
      <c r="F50" s="298"/>
      <c r="G50" s="298"/>
      <c r="H50" s="298"/>
      <c r="I50" s="298"/>
      <c r="J50" s="298"/>
      <c r="K50" s="178"/>
    </row>
    <row r="51" spans="2:11" ht="5.25" customHeight="1">
      <c r="B51" s="177"/>
      <c r="C51" s="179"/>
      <c r="D51" s="179"/>
      <c r="E51" s="179"/>
      <c r="F51" s="179"/>
      <c r="G51" s="179"/>
      <c r="H51" s="179"/>
      <c r="I51" s="179"/>
      <c r="J51" s="179"/>
      <c r="K51" s="178"/>
    </row>
    <row r="52" spans="2:11" ht="15" customHeight="1">
      <c r="B52" s="177"/>
      <c r="C52" s="294" t="s">
        <v>324</v>
      </c>
      <c r="D52" s="294"/>
      <c r="E52" s="294"/>
      <c r="F52" s="294"/>
      <c r="G52" s="294"/>
      <c r="H52" s="294"/>
      <c r="I52" s="294"/>
      <c r="J52" s="294"/>
      <c r="K52" s="178"/>
    </row>
    <row r="53" spans="2:11" ht="15" customHeight="1">
      <c r="B53" s="177"/>
      <c r="C53" s="294" t="s">
        <v>325</v>
      </c>
      <c r="D53" s="294"/>
      <c r="E53" s="294"/>
      <c r="F53" s="294"/>
      <c r="G53" s="294"/>
      <c r="H53" s="294"/>
      <c r="I53" s="294"/>
      <c r="J53" s="294"/>
      <c r="K53" s="178"/>
    </row>
    <row r="54" spans="2:11" ht="12.75" customHeight="1">
      <c r="B54" s="177"/>
      <c r="C54" s="180"/>
      <c r="D54" s="180"/>
      <c r="E54" s="180"/>
      <c r="F54" s="180"/>
      <c r="G54" s="180"/>
      <c r="H54" s="180"/>
      <c r="I54" s="180"/>
      <c r="J54" s="180"/>
      <c r="K54" s="178"/>
    </row>
    <row r="55" spans="2:11" ht="15" customHeight="1">
      <c r="B55" s="177"/>
      <c r="C55" s="294" t="s">
        <v>326</v>
      </c>
      <c r="D55" s="294"/>
      <c r="E55" s="294"/>
      <c r="F55" s="294"/>
      <c r="G55" s="294"/>
      <c r="H55" s="294"/>
      <c r="I55" s="294"/>
      <c r="J55" s="294"/>
      <c r="K55" s="178"/>
    </row>
    <row r="56" spans="2:11" ht="15" customHeight="1">
      <c r="B56" s="177"/>
      <c r="C56" s="182"/>
      <c r="D56" s="294" t="s">
        <v>327</v>
      </c>
      <c r="E56" s="294"/>
      <c r="F56" s="294"/>
      <c r="G56" s="294"/>
      <c r="H56" s="294"/>
      <c r="I56" s="294"/>
      <c r="J56" s="294"/>
      <c r="K56" s="178"/>
    </row>
    <row r="57" spans="2:11" ht="15" customHeight="1">
      <c r="B57" s="177"/>
      <c r="C57" s="182"/>
      <c r="D57" s="294" t="s">
        <v>328</v>
      </c>
      <c r="E57" s="294"/>
      <c r="F57" s="294"/>
      <c r="G57" s="294"/>
      <c r="H57" s="294"/>
      <c r="I57" s="294"/>
      <c r="J57" s="294"/>
      <c r="K57" s="178"/>
    </row>
    <row r="58" spans="2:11" ht="15" customHeight="1">
      <c r="B58" s="177"/>
      <c r="C58" s="182"/>
      <c r="D58" s="294" t="s">
        <v>329</v>
      </c>
      <c r="E58" s="294"/>
      <c r="F58" s="294"/>
      <c r="G58" s="294"/>
      <c r="H58" s="294"/>
      <c r="I58" s="294"/>
      <c r="J58" s="294"/>
      <c r="K58" s="178"/>
    </row>
    <row r="59" spans="2:11" ht="15" customHeight="1">
      <c r="B59" s="177"/>
      <c r="C59" s="182"/>
      <c r="D59" s="294" t="s">
        <v>330</v>
      </c>
      <c r="E59" s="294"/>
      <c r="F59" s="294"/>
      <c r="G59" s="294"/>
      <c r="H59" s="294"/>
      <c r="I59" s="294"/>
      <c r="J59" s="294"/>
      <c r="K59" s="178"/>
    </row>
    <row r="60" spans="2:11" ht="15" customHeight="1">
      <c r="B60" s="177"/>
      <c r="C60" s="182"/>
      <c r="D60" s="295" t="s">
        <v>331</v>
      </c>
      <c r="E60" s="295"/>
      <c r="F60" s="295"/>
      <c r="G60" s="295"/>
      <c r="H60" s="295"/>
      <c r="I60" s="295"/>
      <c r="J60" s="295"/>
      <c r="K60" s="178"/>
    </row>
    <row r="61" spans="2:11" ht="15" customHeight="1">
      <c r="B61" s="177"/>
      <c r="C61" s="182"/>
      <c r="D61" s="294" t="s">
        <v>332</v>
      </c>
      <c r="E61" s="294"/>
      <c r="F61" s="294"/>
      <c r="G61" s="294"/>
      <c r="H61" s="294"/>
      <c r="I61" s="294"/>
      <c r="J61" s="294"/>
      <c r="K61" s="178"/>
    </row>
    <row r="62" spans="2:11" ht="12.75" customHeight="1">
      <c r="B62" s="177"/>
      <c r="C62" s="182"/>
      <c r="D62" s="182"/>
      <c r="E62" s="185"/>
      <c r="F62" s="182"/>
      <c r="G62" s="182"/>
      <c r="H62" s="182"/>
      <c r="I62" s="182"/>
      <c r="J62" s="182"/>
      <c r="K62" s="178"/>
    </row>
    <row r="63" spans="2:11" ht="15" customHeight="1">
      <c r="B63" s="177"/>
      <c r="C63" s="182"/>
      <c r="D63" s="294" t="s">
        <v>333</v>
      </c>
      <c r="E63" s="294"/>
      <c r="F63" s="294"/>
      <c r="G63" s="294"/>
      <c r="H63" s="294"/>
      <c r="I63" s="294"/>
      <c r="J63" s="294"/>
      <c r="K63" s="178"/>
    </row>
    <row r="64" spans="2:11" ht="15" customHeight="1">
      <c r="B64" s="177"/>
      <c r="C64" s="182"/>
      <c r="D64" s="295" t="s">
        <v>334</v>
      </c>
      <c r="E64" s="295"/>
      <c r="F64" s="295"/>
      <c r="G64" s="295"/>
      <c r="H64" s="295"/>
      <c r="I64" s="295"/>
      <c r="J64" s="295"/>
      <c r="K64" s="178"/>
    </row>
    <row r="65" spans="2:11" ht="15" customHeight="1">
      <c r="B65" s="177"/>
      <c r="C65" s="182"/>
      <c r="D65" s="294" t="s">
        <v>335</v>
      </c>
      <c r="E65" s="294"/>
      <c r="F65" s="294"/>
      <c r="G65" s="294"/>
      <c r="H65" s="294"/>
      <c r="I65" s="294"/>
      <c r="J65" s="294"/>
      <c r="K65" s="178"/>
    </row>
    <row r="66" spans="2:11" ht="15" customHeight="1">
      <c r="B66" s="177"/>
      <c r="C66" s="182"/>
      <c r="D66" s="294" t="s">
        <v>336</v>
      </c>
      <c r="E66" s="294"/>
      <c r="F66" s="294"/>
      <c r="G66" s="294"/>
      <c r="H66" s="294"/>
      <c r="I66" s="294"/>
      <c r="J66" s="294"/>
      <c r="K66" s="178"/>
    </row>
    <row r="67" spans="2:11" ht="15" customHeight="1">
      <c r="B67" s="177"/>
      <c r="C67" s="182"/>
      <c r="D67" s="294" t="s">
        <v>337</v>
      </c>
      <c r="E67" s="294"/>
      <c r="F67" s="294"/>
      <c r="G67" s="294"/>
      <c r="H67" s="294"/>
      <c r="I67" s="294"/>
      <c r="J67" s="294"/>
      <c r="K67" s="178"/>
    </row>
    <row r="68" spans="2:11" ht="15" customHeight="1">
      <c r="B68" s="177"/>
      <c r="C68" s="182"/>
      <c r="D68" s="294" t="s">
        <v>338</v>
      </c>
      <c r="E68" s="294"/>
      <c r="F68" s="294"/>
      <c r="G68" s="294"/>
      <c r="H68" s="294"/>
      <c r="I68" s="294"/>
      <c r="J68" s="294"/>
      <c r="K68" s="178"/>
    </row>
    <row r="69" spans="2:11" ht="12.75" customHeight="1">
      <c r="B69" s="186"/>
      <c r="C69" s="187"/>
      <c r="D69" s="187"/>
      <c r="E69" s="187"/>
      <c r="F69" s="187"/>
      <c r="G69" s="187"/>
      <c r="H69" s="187"/>
      <c r="I69" s="187"/>
      <c r="J69" s="187"/>
      <c r="K69" s="188"/>
    </row>
    <row r="70" spans="2:11" ht="18.75" customHeight="1">
      <c r="B70" s="189"/>
      <c r="C70" s="189"/>
      <c r="D70" s="189"/>
      <c r="E70" s="189"/>
      <c r="F70" s="189"/>
      <c r="G70" s="189"/>
      <c r="H70" s="189"/>
      <c r="I70" s="189"/>
      <c r="J70" s="189"/>
      <c r="K70" s="190"/>
    </row>
    <row r="71" spans="2:11" ht="18.75" customHeight="1">
      <c r="B71" s="190"/>
      <c r="C71" s="190"/>
      <c r="D71" s="190"/>
      <c r="E71" s="190"/>
      <c r="F71" s="190"/>
      <c r="G71" s="190"/>
      <c r="H71" s="190"/>
      <c r="I71" s="190"/>
      <c r="J71" s="190"/>
      <c r="K71" s="190"/>
    </row>
    <row r="72" spans="2:11" ht="7.5" customHeight="1">
      <c r="B72" s="191"/>
      <c r="C72" s="192"/>
      <c r="D72" s="192"/>
      <c r="E72" s="192"/>
      <c r="F72" s="192"/>
      <c r="G72" s="192"/>
      <c r="H72" s="192"/>
      <c r="I72" s="192"/>
      <c r="J72" s="192"/>
      <c r="K72" s="193"/>
    </row>
    <row r="73" spans="2:11" ht="45" customHeight="1">
      <c r="B73" s="194"/>
      <c r="C73" s="296" t="s">
        <v>198</v>
      </c>
      <c r="D73" s="296"/>
      <c r="E73" s="296"/>
      <c r="F73" s="296"/>
      <c r="G73" s="296"/>
      <c r="H73" s="296"/>
      <c r="I73" s="296"/>
      <c r="J73" s="296"/>
      <c r="K73" s="195"/>
    </row>
    <row r="74" spans="2:11" ht="17.25" customHeight="1">
      <c r="B74" s="194"/>
      <c r="C74" s="196" t="s">
        <v>339</v>
      </c>
      <c r="D74" s="196"/>
      <c r="E74" s="196"/>
      <c r="F74" s="196" t="s">
        <v>340</v>
      </c>
      <c r="G74" s="197"/>
      <c r="H74" s="196" t="s">
        <v>211</v>
      </c>
      <c r="I74" s="196" t="s">
        <v>56</v>
      </c>
      <c r="J74" s="196" t="s">
        <v>341</v>
      </c>
      <c r="K74" s="195"/>
    </row>
    <row r="75" spans="2:11" ht="17.25" customHeight="1">
      <c r="B75" s="194"/>
      <c r="C75" s="198" t="s">
        <v>342</v>
      </c>
      <c r="D75" s="198"/>
      <c r="E75" s="198"/>
      <c r="F75" s="199" t="s">
        <v>343</v>
      </c>
      <c r="G75" s="200"/>
      <c r="H75" s="198"/>
      <c r="I75" s="198"/>
      <c r="J75" s="198" t="s">
        <v>344</v>
      </c>
      <c r="K75" s="195"/>
    </row>
    <row r="76" spans="2:11" ht="5.25" customHeight="1">
      <c r="B76" s="194"/>
      <c r="C76" s="201"/>
      <c r="D76" s="201"/>
      <c r="E76" s="201"/>
      <c r="F76" s="201"/>
      <c r="G76" s="202"/>
      <c r="H76" s="201"/>
      <c r="I76" s="201"/>
      <c r="J76" s="201"/>
      <c r="K76" s="195"/>
    </row>
    <row r="77" spans="2:11" ht="15" customHeight="1">
      <c r="B77" s="194"/>
      <c r="C77" s="184" t="s">
        <v>52</v>
      </c>
      <c r="D77" s="201"/>
      <c r="E77" s="201"/>
      <c r="F77" s="203" t="s">
        <v>345</v>
      </c>
      <c r="G77" s="202"/>
      <c r="H77" s="184" t="s">
        <v>346</v>
      </c>
      <c r="I77" s="184" t="s">
        <v>347</v>
      </c>
      <c r="J77" s="184">
        <v>20</v>
      </c>
      <c r="K77" s="195"/>
    </row>
    <row r="78" spans="2:11" ht="15" customHeight="1">
      <c r="B78" s="194"/>
      <c r="C78" s="184" t="s">
        <v>348</v>
      </c>
      <c r="D78" s="184"/>
      <c r="E78" s="184"/>
      <c r="F78" s="203" t="s">
        <v>345</v>
      </c>
      <c r="G78" s="202"/>
      <c r="H78" s="184" t="s">
        <v>349</v>
      </c>
      <c r="I78" s="184" t="s">
        <v>347</v>
      </c>
      <c r="J78" s="184">
        <v>120</v>
      </c>
      <c r="K78" s="195"/>
    </row>
    <row r="79" spans="2:11" ht="15" customHeight="1">
      <c r="B79" s="204"/>
      <c r="C79" s="184" t="s">
        <v>350</v>
      </c>
      <c r="D79" s="184"/>
      <c r="E79" s="184"/>
      <c r="F79" s="203" t="s">
        <v>351</v>
      </c>
      <c r="G79" s="202"/>
      <c r="H79" s="184" t="s">
        <v>352</v>
      </c>
      <c r="I79" s="184" t="s">
        <v>347</v>
      </c>
      <c r="J79" s="184">
        <v>50</v>
      </c>
      <c r="K79" s="195"/>
    </row>
    <row r="80" spans="2:11" ht="15" customHeight="1">
      <c r="B80" s="204"/>
      <c r="C80" s="184" t="s">
        <v>353</v>
      </c>
      <c r="D80" s="184"/>
      <c r="E80" s="184"/>
      <c r="F80" s="203" t="s">
        <v>345</v>
      </c>
      <c r="G80" s="202"/>
      <c r="H80" s="184" t="s">
        <v>354</v>
      </c>
      <c r="I80" s="184" t="s">
        <v>355</v>
      </c>
      <c r="J80" s="184"/>
      <c r="K80" s="195"/>
    </row>
    <row r="81" spans="2:11" ht="15" customHeight="1">
      <c r="B81" s="204"/>
      <c r="C81" s="205" t="s">
        <v>356</v>
      </c>
      <c r="D81" s="205"/>
      <c r="E81" s="205"/>
      <c r="F81" s="206" t="s">
        <v>351</v>
      </c>
      <c r="G81" s="205"/>
      <c r="H81" s="205" t="s">
        <v>357</v>
      </c>
      <c r="I81" s="205" t="s">
        <v>347</v>
      </c>
      <c r="J81" s="205">
        <v>15</v>
      </c>
      <c r="K81" s="195"/>
    </row>
    <row r="82" spans="2:11" ht="15" customHeight="1">
      <c r="B82" s="204"/>
      <c r="C82" s="205" t="s">
        <v>358</v>
      </c>
      <c r="D82" s="205"/>
      <c r="E82" s="205"/>
      <c r="F82" s="206" t="s">
        <v>351</v>
      </c>
      <c r="G82" s="205"/>
      <c r="H82" s="205" t="s">
        <v>359</v>
      </c>
      <c r="I82" s="205" t="s">
        <v>347</v>
      </c>
      <c r="J82" s="205">
        <v>15</v>
      </c>
      <c r="K82" s="195"/>
    </row>
    <row r="83" spans="2:11" ht="15" customHeight="1">
      <c r="B83" s="204"/>
      <c r="C83" s="205" t="s">
        <v>360</v>
      </c>
      <c r="D83" s="205"/>
      <c r="E83" s="205"/>
      <c r="F83" s="206" t="s">
        <v>351</v>
      </c>
      <c r="G83" s="205"/>
      <c r="H83" s="205" t="s">
        <v>361</v>
      </c>
      <c r="I83" s="205" t="s">
        <v>347</v>
      </c>
      <c r="J83" s="205">
        <v>20</v>
      </c>
      <c r="K83" s="195"/>
    </row>
    <row r="84" spans="2:11" ht="15" customHeight="1">
      <c r="B84" s="204"/>
      <c r="C84" s="205" t="s">
        <v>362</v>
      </c>
      <c r="D84" s="205"/>
      <c r="E84" s="205"/>
      <c r="F84" s="206" t="s">
        <v>351</v>
      </c>
      <c r="G84" s="205"/>
      <c r="H84" s="205" t="s">
        <v>363</v>
      </c>
      <c r="I84" s="205" t="s">
        <v>347</v>
      </c>
      <c r="J84" s="205">
        <v>20</v>
      </c>
      <c r="K84" s="195"/>
    </row>
    <row r="85" spans="2:11" ht="15" customHeight="1">
      <c r="B85" s="204"/>
      <c r="C85" s="184" t="s">
        <v>364</v>
      </c>
      <c r="D85" s="184"/>
      <c r="E85" s="184"/>
      <c r="F85" s="203" t="s">
        <v>351</v>
      </c>
      <c r="G85" s="202"/>
      <c r="H85" s="184" t="s">
        <v>365</v>
      </c>
      <c r="I85" s="184" t="s">
        <v>347</v>
      </c>
      <c r="J85" s="184">
        <v>50</v>
      </c>
      <c r="K85" s="195"/>
    </row>
    <row r="86" spans="2:11" ht="15" customHeight="1">
      <c r="B86" s="204"/>
      <c r="C86" s="184" t="s">
        <v>366</v>
      </c>
      <c r="D86" s="184"/>
      <c r="E86" s="184"/>
      <c r="F86" s="203" t="s">
        <v>351</v>
      </c>
      <c r="G86" s="202"/>
      <c r="H86" s="184" t="s">
        <v>367</v>
      </c>
      <c r="I86" s="184" t="s">
        <v>347</v>
      </c>
      <c r="J86" s="184">
        <v>20</v>
      </c>
      <c r="K86" s="195"/>
    </row>
    <row r="87" spans="2:11" ht="15" customHeight="1">
      <c r="B87" s="204"/>
      <c r="C87" s="184" t="s">
        <v>368</v>
      </c>
      <c r="D87" s="184"/>
      <c r="E87" s="184"/>
      <c r="F87" s="203" t="s">
        <v>351</v>
      </c>
      <c r="G87" s="202"/>
      <c r="H87" s="184" t="s">
        <v>369</v>
      </c>
      <c r="I87" s="184" t="s">
        <v>347</v>
      </c>
      <c r="J87" s="184">
        <v>20</v>
      </c>
      <c r="K87" s="195"/>
    </row>
    <row r="88" spans="2:11" ht="15" customHeight="1">
      <c r="B88" s="204"/>
      <c r="C88" s="184" t="s">
        <v>370</v>
      </c>
      <c r="D88" s="184"/>
      <c r="E88" s="184"/>
      <c r="F88" s="203" t="s">
        <v>351</v>
      </c>
      <c r="G88" s="202"/>
      <c r="H88" s="184" t="s">
        <v>371</v>
      </c>
      <c r="I88" s="184" t="s">
        <v>347</v>
      </c>
      <c r="J88" s="184">
        <v>50</v>
      </c>
      <c r="K88" s="195"/>
    </row>
    <row r="89" spans="2:11" ht="15" customHeight="1">
      <c r="B89" s="204"/>
      <c r="C89" s="184" t="s">
        <v>372</v>
      </c>
      <c r="D89" s="184"/>
      <c r="E89" s="184"/>
      <c r="F89" s="203" t="s">
        <v>351</v>
      </c>
      <c r="G89" s="202"/>
      <c r="H89" s="184" t="s">
        <v>372</v>
      </c>
      <c r="I89" s="184" t="s">
        <v>347</v>
      </c>
      <c r="J89" s="184">
        <v>50</v>
      </c>
      <c r="K89" s="195"/>
    </row>
    <row r="90" spans="2:11" ht="15" customHeight="1">
      <c r="B90" s="204"/>
      <c r="C90" s="184" t="s">
        <v>216</v>
      </c>
      <c r="D90" s="184"/>
      <c r="E90" s="184"/>
      <c r="F90" s="203" t="s">
        <v>351</v>
      </c>
      <c r="G90" s="202"/>
      <c r="H90" s="184" t="s">
        <v>373</v>
      </c>
      <c r="I90" s="184" t="s">
        <v>347</v>
      </c>
      <c r="J90" s="184">
        <v>255</v>
      </c>
      <c r="K90" s="195"/>
    </row>
    <row r="91" spans="2:11" ht="15" customHeight="1">
      <c r="B91" s="204"/>
      <c r="C91" s="184" t="s">
        <v>374</v>
      </c>
      <c r="D91" s="184"/>
      <c r="E91" s="184"/>
      <c r="F91" s="203" t="s">
        <v>345</v>
      </c>
      <c r="G91" s="202"/>
      <c r="H91" s="184" t="s">
        <v>375</v>
      </c>
      <c r="I91" s="184" t="s">
        <v>376</v>
      </c>
      <c r="J91" s="184"/>
      <c r="K91" s="195"/>
    </row>
    <row r="92" spans="2:11" ht="15" customHeight="1">
      <c r="B92" s="204"/>
      <c r="C92" s="184" t="s">
        <v>377</v>
      </c>
      <c r="D92" s="184"/>
      <c r="E92" s="184"/>
      <c r="F92" s="203" t="s">
        <v>345</v>
      </c>
      <c r="G92" s="202"/>
      <c r="H92" s="184" t="s">
        <v>378</v>
      </c>
      <c r="I92" s="184" t="s">
        <v>379</v>
      </c>
      <c r="J92" s="184"/>
      <c r="K92" s="195"/>
    </row>
    <row r="93" spans="2:11" ht="15" customHeight="1">
      <c r="B93" s="204"/>
      <c r="C93" s="184" t="s">
        <v>380</v>
      </c>
      <c r="D93" s="184"/>
      <c r="E93" s="184"/>
      <c r="F93" s="203" t="s">
        <v>345</v>
      </c>
      <c r="G93" s="202"/>
      <c r="H93" s="184" t="s">
        <v>380</v>
      </c>
      <c r="I93" s="184" t="s">
        <v>379</v>
      </c>
      <c r="J93" s="184"/>
      <c r="K93" s="195"/>
    </row>
    <row r="94" spans="2:11" ht="15" customHeight="1">
      <c r="B94" s="204"/>
      <c r="C94" s="184" t="s">
        <v>37</v>
      </c>
      <c r="D94" s="184"/>
      <c r="E94" s="184"/>
      <c r="F94" s="203" t="s">
        <v>345</v>
      </c>
      <c r="G94" s="202"/>
      <c r="H94" s="184" t="s">
        <v>381</v>
      </c>
      <c r="I94" s="184" t="s">
        <v>379</v>
      </c>
      <c r="J94" s="184"/>
      <c r="K94" s="195"/>
    </row>
    <row r="95" spans="2:11" ht="15" customHeight="1">
      <c r="B95" s="204"/>
      <c r="C95" s="184" t="s">
        <v>47</v>
      </c>
      <c r="D95" s="184"/>
      <c r="E95" s="184"/>
      <c r="F95" s="203" t="s">
        <v>345</v>
      </c>
      <c r="G95" s="202"/>
      <c r="H95" s="184" t="s">
        <v>382</v>
      </c>
      <c r="I95" s="184" t="s">
        <v>379</v>
      </c>
      <c r="J95" s="184"/>
      <c r="K95" s="195"/>
    </row>
    <row r="96" spans="2:11" ht="15" customHeight="1">
      <c r="B96" s="207"/>
      <c r="C96" s="208"/>
      <c r="D96" s="208"/>
      <c r="E96" s="208"/>
      <c r="F96" s="208"/>
      <c r="G96" s="208"/>
      <c r="H96" s="208"/>
      <c r="I96" s="208"/>
      <c r="J96" s="208"/>
      <c r="K96" s="209"/>
    </row>
    <row r="97" spans="2:11" ht="18.75" customHeight="1">
      <c r="B97" s="210"/>
      <c r="C97" s="211"/>
      <c r="D97" s="211"/>
      <c r="E97" s="211"/>
      <c r="F97" s="211"/>
      <c r="G97" s="211"/>
      <c r="H97" s="211"/>
      <c r="I97" s="211"/>
      <c r="J97" s="211"/>
      <c r="K97" s="210"/>
    </row>
    <row r="98" spans="2:11" ht="18.75" customHeight="1">
      <c r="B98" s="190"/>
      <c r="C98" s="190"/>
      <c r="D98" s="190"/>
      <c r="E98" s="190"/>
      <c r="F98" s="190"/>
      <c r="G98" s="190"/>
      <c r="H98" s="190"/>
      <c r="I98" s="190"/>
      <c r="J98" s="190"/>
      <c r="K98" s="190"/>
    </row>
    <row r="99" spans="2:11" ht="7.5" customHeight="1">
      <c r="B99" s="191"/>
      <c r="C99" s="192"/>
      <c r="D99" s="192"/>
      <c r="E99" s="192"/>
      <c r="F99" s="192"/>
      <c r="G99" s="192"/>
      <c r="H99" s="192"/>
      <c r="I99" s="192"/>
      <c r="J99" s="192"/>
      <c r="K99" s="193"/>
    </row>
    <row r="100" spans="2:11" ht="45" customHeight="1">
      <c r="B100" s="194"/>
      <c r="C100" s="296" t="s">
        <v>383</v>
      </c>
      <c r="D100" s="296"/>
      <c r="E100" s="296"/>
      <c r="F100" s="296"/>
      <c r="G100" s="296"/>
      <c r="H100" s="296"/>
      <c r="I100" s="296"/>
      <c r="J100" s="296"/>
      <c r="K100" s="195"/>
    </row>
    <row r="101" spans="2:11" ht="17.25" customHeight="1">
      <c r="B101" s="194"/>
      <c r="C101" s="196" t="s">
        <v>339</v>
      </c>
      <c r="D101" s="196"/>
      <c r="E101" s="196"/>
      <c r="F101" s="196" t="s">
        <v>340</v>
      </c>
      <c r="G101" s="197"/>
      <c r="H101" s="196" t="s">
        <v>211</v>
      </c>
      <c r="I101" s="196" t="s">
        <v>56</v>
      </c>
      <c r="J101" s="196" t="s">
        <v>341</v>
      </c>
      <c r="K101" s="195"/>
    </row>
    <row r="102" spans="2:11" ht="17.25" customHeight="1">
      <c r="B102" s="194"/>
      <c r="C102" s="198" t="s">
        <v>342</v>
      </c>
      <c r="D102" s="198"/>
      <c r="E102" s="198"/>
      <c r="F102" s="199" t="s">
        <v>343</v>
      </c>
      <c r="G102" s="200"/>
      <c r="H102" s="198"/>
      <c r="I102" s="198"/>
      <c r="J102" s="198" t="s">
        <v>344</v>
      </c>
      <c r="K102" s="195"/>
    </row>
    <row r="103" spans="2:11" ht="5.25" customHeight="1">
      <c r="B103" s="194"/>
      <c r="C103" s="196"/>
      <c r="D103" s="196"/>
      <c r="E103" s="196"/>
      <c r="F103" s="196"/>
      <c r="G103" s="212"/>
      <c r="H103" s="196"/>
      <c r="I103" s="196"/>
      <c r="J103" s="196"/>
      <c r="K103" s="195"/>
    </row>
    <row r="104" spans="2:11" ht="15" customHeight="1">
      <c r="B104" s="194"/>
      <c r="C104" s="184" t="s">
        <v>52</v>
      </c>
      <c r="D104" s="201"/>
      <c r="E104" s="201"/>
      <c r="F104" s="203" t="s">
        <v>345</v>
      </c>
      <c r="G104" s="212"/>
      <c r="H104" s="184" t="s">
        <v>384</v>
      </c>
      <c r="I104" s="184" t="s">
        <v>347</v>
      </c>
      <c r="J104" s="184">
        <v>20</v>
      </c>
      <c r="K104" s="195"/>
    </row>
    <row r="105" spans="2:11" ht="15" customHeight="1">
      <c r="B105" s="194"/>
      <c r="C105" s="184" t="s">
        <v>348</v>
      </c>
      <c r="D105" s="184"/>
      <c r="E105" s="184"/>
      <c r="F105" s="203" t="s">
        <v>345</v>
      </c>
      <c r="G105" s="184"/>
      <c r="H105" s="184" t="s">
        <v>384</v>
      </c>
      <c r="I105" s="184" t="s">
        <v>347</v>
      </c>
      <c r="J105" s="184">
        <v>120</v>
      </c>
      <c r="K105" s="195"/>
    </row>
    <row r="106" spans="2:11" ht="15" customHeight="1">
      <c r="B106" s="204"/>
      <c r="C106" s="184" t="s">
        <v>350</v>
      </c>
      <c r="D106" s="184"/>
      <c r="E106" s="184"/>
      <c r="F106" s="203" t="s">
        <v>351</v>
      </c>
      <c r="G106" s="184"/>
      <c r="H106" s="184" t="s">
        <v>384</v>
      </c>
      <c r="I106" s="184" t="s">
        <v>347</v>
      </c>
      <c r="J106" s="184">
        <v>50</v>
      </c>
      <c r="K106" s="195"/>
    </row>
    <row r="107" spans="2:11" ht="15" customHeight="1">
      <c r="B107" s="204"/>
      <c r="C107" s="184" t="s">
        <v>353</v>
      </c>
      <c r="D107" s="184"/>
      <c r="E107" s="184"/>
      <c r="F107" s="203" t="s">
        <v>345</v>
      </c>
      <c r="G107" s="184"/>
      <c r="H107" s="184" t="s">
        <v>384</v>
      </c>
      <c r="I107" s="184" t="s">
        <v>355</v>
      </c>
      <c r="J107" s="184"/>
      <c r="K107" s="195"/>
    </row>
    <row r="108" spans="2:11" ht="15" customHeight="1">
      <c r="B108" s="204"/>
      <c r="C108" s="184" t="s">
        <v>364</v>
      </c>
      <c r="D108" s="184"/>
      <c r="E108" s="184"/>
      <c r="F108" s="203" t="s">
        <v>351</v>
      </c>
      <c r="G108" s="184"/>
      <c r="H108" s="184" t="s">
        <v>384</v>
      </c>
      <c r="I108" s="184" t="s">
        <v>347</v>
      </c>
      <c r="J108" s="184">
        <v>50</v>
      </c>
      <c r="K108" s="195"/>
    </row>
    <row r="109" spans="2:11" ht="15" customHeight="1">
      <c r="B109" s="204"/>
      <c r="C109" s="184" t="s">
        <v>372</v>
      </c>
      <c r="D109" s="184"/>
      <c r="E109" s="184"/>
      <c r="F109" s="203" t="s">
        <v>351</v>
      </c>
      <c r="G109" s="184"/>
      <c r="H109" s="184" t="s">
        <v>384</v>
      </c>
      <c r="I109" s="184" t="s">
        <v>347</v>
      </c>
      <c r="J109" s="184">
        <v>50</v>
      </c>
      <c r="K109" s="195"/>
    </row>
    <row r="110" spans="2:11" ht="15" customHeight="1">
      <c r="B110" s="204"/>
      <c r="C110" s="184" t="s">
        <v>370</v>
      </c>
      <c r="D110" s="184"/>
      <c r="E110" s="184"/>
      <c r="F110" s="203" t="s">
        <v>351</v>
      </c>
      <c r="G110" s="184"/>
      <c r="H110" s="184" t="s">
        <v>384</v>
      </c>
      <c r="I110" s="184" t="s">
        <v>347</v>
      </c>
      <c r="J110" s="184">
        <v>50</v>
      </c>
      <c r="K110" s="195"/>
    </row>
    <row r="111" spans="2:11" ht="15" customHeight="1">
      <c r="B111" s="204"/>
      <c r="C111" s="184" t="s">
        <v>52</v>
      </c>
      <c r="D111" s="184"/>
      <c r="E111" s="184"/>
      <c r="F111" s="203" t="s">
        <v>345</v>
      </c>
      <c r="G111" s="184"/>
      <c r="H111" s="184" t="s">
        <v>385</v>
      </c>
      <c r="I111" s="184" t="s">
        <v>347</v>
      </c>
      <c r="J111" s="184">
        <v>20</v>
      </c>
      <c r="K111" s="195"/>
    </row>
    <row r="112" spans="2:11" ht="15" customHeight="1">
      <c r="B112" s="204"/>
      <c r="C112" s="184" t="s">
        <v>386</v>
      </c>
      <c r="D112" s="184"/>
      <c r="E112" s="184"/>
      <c r="F112" s="203" t="s">
        <v>345</v>
      </c>
      <c r="G112" s="184"/>
      <c r="H112" s="184" t="s">
        <v>387</v>
      </c>
      <c r="I112" s="184" t="s">
        <v>347</v>
      </c>
      <c r="J112" s="184">
        <v>120</v>
      </c>
      <c r="K112" s="195"/>
    </row>
    <row r="113" spans="2:11" ht="15" customHeight="1">
      <c r="B113" s="204"/>
      <c r="C113" s="184" t="s">
        <v>37</v>
      </c>
      <c r="D113" s="184"/>
      <c r="E113" s="184"/>
      <c r="F113" s="203" t="s">
        <v>345</v>
      </c>
      <c r="G113" s="184"/>
      <c r="H113" s="184" t="s">
        <v>388</v>
      </c>
      <c r="I113" s="184" t="s">
        <v>379</v>
      </c>
      <c r="J113" s="184"/>
      <c r="K113" s="195"/>
    </row>
    <row r="114" spans="2:11" ht="15" customHeight="1">
      <c r="B114" s="204"/>
      <c r="C114" s="184" t="s">
        <v>47</v>
      </c>
      <c r="D114" s="184"/>
      <c r="E114" s="184"/>
      <c r="F114" s="203" t="s">
        <v>345</v>
      </c>
      <c r="G114" s="184"/>
      <c r="H114" s="184" t="s">
        <v>389</v>
      </c>
      <c r="I114" s="184" t="s">
        <v>379</v>
      </c>
      <c r="J114" s="184"/>
      <c r="K114" s="195"/>
    </row>
    <row r="115" spans="2:11" ht="15" customHeight="1">
      <c r="B115" s="204"/>
      <c r="C115" s="184" t="s">
        <v>56</v>
      </c>
      <c r="D115" s="184"/>
      <c r="E115" s="184"/>
      <c r="F115" s="203" t="s">
        <v>345</v>
      </c>
      <c r="G115" s="184"/>
      <c r="H115" s="184" t="s">
        <v>390</v>
      </c>
      <c r="I115" s="184" t="s">
        <v>391</v>
      </c>
      <c r="J115" s="184"/>
      <c r="K115" s="195"/>
    </row>
    <row r="116" spans="2:11" ht="15" customHeight="1">
      <c r="B116" s="207"/>
      <c r="C116" s="213"/>
      <c r="D116" s="213"/>
      <c r="E116" s="213"/>
      <c r="F116" s="213"/>
      <c r="G116" s="213"/>
      <c r="H116" s="213"/>
      <c r="I116" s="213"/>
      <c r="J116" s="213"/>
      <c r="K116" s="209"/>
    </row>
    <row r="117" spans="2:11" ht="18.75" customHeight="1">
      <c r="B117" s="214"/>
      <c r="C117" s="180"/>
      <c r="D117" s="180"/>
      <c r="E117" s="180"/>
      <c r="F117" s="215"/>
      <c r="G117" s="180"/>
      <c r="H117" s="180"/>
      <c r="I117" s="180"/>
      <c r="J117" s="180"/>
      <c r="K117" s="214"/>
    </row>
    <row r="118" spans="2:11" ht="18.75" customHeight="1">
      <c r="B118" s="190"/>
      <c r="C118" s="190"/>
      <c r="D118" s="190"/>
      <c r="E118" s="190"/>
      <c r="F118" s="190"/>
      <c r="G118" s="190"/>
      <c r="H118" s="190"/>
      <c r="I118" s="190"/>
      <c r="J118" s="190"/>
      <c r="K118" s="190"/>
    </row>
    <row r="119" spans="2:11" ht="7.5" customHeight="1">
      <c r="B119" s="216"/>
      <c r="C119" s="217"/>
      <c r="D119" s="217"/>
      <c r="E119" s="217"/>
      <c r="F119" s="217"/>
      <c r="G119" s="217"/>
      <c r="H119" s="217"/>
      <c r="I119" s="217"/>
      <c r="J119" s="217"/>
      <c r="K119" s="218"/>
    </row>
    <row r="120" spans="2:11" ht="45" customHeight="1">
      <c r="B120" s="219"/>
      <c r="C120" s="291" t="s">
        <v>392</v>
      </c>
      <c r="D120" s="291"/>
      <c r="E120" s="291"/>
      <c r="F120" s="291"/>
      <c r="G120" s="291"/>
      <c r="H120" s="291"/>
      <c r="I120" s="291"/>
      <c r="J120" s="291"/>
      <c r="K120" s="220"/>
    </row>
    <row r="121" spans="2:11" ht="17.25" customHeight="1">
      <c r="B121" s="221"/>
      <c r="C121" s="196" t="s">
        <v>339</v>
      </c>
      <c r="D121" s="196"/>
      <c r="E121" s="196"/>
      <c r="F121" s="196" t="s">
        <v>340</v>
      </c>
      <c r="G121" s="197"/>
      <c r="H121" s="196" t="s">
        <v>211</v>
      </c>
      <c r="I121" s="196" t="s">
        <v>56</v>
      </c>
      <c r="J121" s="196" t="s">
        <v>341</v>
      </c>
      <c r="K121" s="222"/>
    </row>
    <row r="122" spans="2:11" ht="17.25" customHeight="1">
      <c r="B122" s="221"/>
      <c r="C122" s="198" t="s">
        <v>342</v>
      </c>
      <c r="D122" s="198"/>
      <c r="E122" s="198"/>
      <c r="F122" s="199" t="s">
        <v>343</v>
      </c>
      <c r="G122" s="200"/>
      <c r="H122" s="198"/>
      <c r="I122" s="198"/>
      <c r="J122" s="198" t="s">
        <v>344</v>
      </c>
      <c r="K122" s="222"/>
    </row>
    <row r="123" spans="2:11" ht="5.25" customHeight="1">
      <c r="B123" s="223"/>
      <c r="C123" s="201"/>
      <c r="D123" s="201"/>
      <c r="E123" s="201"/>
      <c r="F123" s="201"/>
      <c r="G123" s="184"/>
      <c r="H123" s="201"/>
      <c r="I123" s="201"/>
      <c r="J123" s="201"/>
      <c r="K123" s="224"/>
    </row>
    <row r="124" spans="2:11" ht="15" customHeight="1">
      <c r="B124" s="223"/>
      <c r="C124" s="184" t="s">
        <v>348</v>
      </c>
      <c r="D124" s="201"/>
      <c r="E124" s="201"/>
      <c r="F124" s="203" t="s">
        <v>345</v>
      </c>
      <c r="G124" s="184"/>
      <c r="H124" s="184" t="s">
        <v>384</v>
      </c>
      <c r="I124" s="184" t="s">
        <v>347</v>
      </c>
      <c r="J124" s="184">
        <v>120</v>
      </c>
      <c r="K124" s="225"/>
    </row>
    <row r="125" spans="2:11" ht="15" customHeight="1">
      <c r="B125" s="223"/>
      <c r="C125" s="184" t="s">
        <v>393</v>
      </c>
      <c r="D125" s="184"/>
      <c r="E125" s="184"/>
      <c r="F125" s="203" t="s">
        <v>345</v>
      </c>
      <c r="G125" s="184"/>
      <c r="H125" s="184" t="s">
        <v>394</v>
      </c>
      <c r="I125" s="184" t="s">
        <v>347</v>
      </c>
      <c r="J125" s="184" t="s">
        <v>395</v>
      </c>
      <c r="K125" s="225"/>
    </row>
    <row r="126" spans="2:11" ht="15" customHeight="1">
      <c r="B126" s="223"/>
      <c r="C126" s="184" t="s">
        <v>294</v>
      </c>
      <c r="D126" s="184"/>
      <c r="E126" s="184"/>
      <c r="F126" s="203" t="s">
        <v>345</v>
      </c>
      <c r="G126" s="184"/>
      <c r="H126" s="184" t="s">
        <v>396</v>
      </c>
      <c r="I126" s="184" t="s">
        <v>347</v>
      </c>
      <c r="J126" s="184" t="s">
        <v>395</v>
      </c>
      <c r="K126" s="225"/>
    </row>
    <row r="127" spans="2:11" ht="15" customHeight="1">
      <c r="B127" s="223"/>
      <c r="C127" s="184" t="s">
        <v>356</v>
      </c>
      <c r="D127" s="184"/>
      <c r="E127" s="184"/>
      <c r="F127" s="203" t="s">
        <v>351</v>
      </c>
      <c r="G127" s="184"/>
      <c r="H127" s="184" t="s">
        <v>357</v>
      </c>
      <c r="I127" s="184" t="s">
        <v>347</v>
      </c>
      <c r="J127" s="184">
        <v>15</v>
      </c>
      <c r="K127" s="225"/>
    </row>
    <row r="128" spans="2:11" ht="15" customHeight="1">
      <c r="B128" s="223"/>
      <c r="C128" s="205" t="s">
        <v>358</v>
      </c>
      <c r="D128" s="205"/>
      <c r="E128" s="205"/>
      <c r="F128" s="206" t="s">
        <v>351</v>
      </c>
      <c r="G128" s="205"/>
      <c r="H128" s="205" t="s">
        <v>359</v>
      </c>
      <c r="I128" s="205" t="s">
        <v>347</v>
      </c>
      <c r="J128" s="205">
        <v>15</v>
      </c>
      <c r="K128" s="225"/>
    </row>
    <row r="129" spans="2:11" ht="15" customHeight="1">
      <c r="B129" s="223"/>
      <c r="C129" s="205" t="s">
        <v>360</v>
      </c>
      <c r="D129" s="205"/>
      <c r="E129" s="205"/>
      <c r="F129" s="206" t="s">
        <v>351</v>
      </c>
      <c r="G129" s="205"/>
      <c r="H129" s="205" t="s">
        <v>361</v>
      </c>
      <c r="I129" s="205" t="s">
        <v>347</v>
      </c>
      <c r="J129" s="205">
        <v>20</v>
      </c>
      <c r="K129" s="225"/>
    </row>
    <row r="130" spans="2:11" ht="15" customHeight="1">
      <c r="B130" s="223"/>
      <c r="C130" s="205" t="s">
        <v>362</v>
      </c>
      <c r="D130" s="205"/>
      <c r="E130" s="205"/>
      <c r="F130" s="206" t="s">
        <v>351</v>
      </c>
      <c r="G130" s="205"/>
      <c r="H130" s="205" t="s">
        <v>363</v>
      </c>
      <c r="I130" s="205" t="s">
        <v>347</v>
      </c>
      <c r="J130" s="205">
        <v>20</v>
      </c>
      <c r="K130" s="225"/>
    </row>
    <row r="131" spans="2:11" ht="15" customHeight="1">
      <c r="B131" s="223"/>
      <c r="C131" s="184" t="s">
        <v>350</v>
      </c>
      <c r="D131" s="184"/>
      <c r="E131" s="184"/>
      <c r="F131" s="203" t="s">
        <v>351</v>
      </c>
      <c r="G131" s="184"/>
      <c r="H131" s="184" t="s">
        <v>384</v>
      </c>
      <c r="I131" s="184" t="s">
        <v>347</v>
      </c>
      <c r="J131" s="184">
        <v>50</v>
      </c>
      <c r="K131" s="225"/>
    </row>
    <row r="132" spans="2:11" ht="15" customHeight="1">
      <c r="B132" s="223"/>
      <c r="C132" s="184" t="s">
        <v>364</v>
      </c>
      <c r="D132" s="184"/>
      <c r="E132" s="184"/>
      <c r="F132" s="203" t="s">
        <v>351</v>
      </c>
      <c r="G132" s="184"/>
      <c r="H132" s="184" t="s">
        <v>384</v>
      </c>
      <c r="I132" s="184" t="s">
        <v>347</v>
      </c>
      <c r="J132" s="184">
        <v>50</v>
      </c>
      <c r="K132" s="225"/>
    </row>
    <row r="133" spans="2:11" ht="15" customHeight="1">
      <c r="B133" s="223"/>
      <c r="C133" s="184" t="s">
        <v>370</v>
      </c>
      <c r="D133" s="184"/>
      <c r="E133" s="184"/>
      <c r="F133" s="203" t="s">
        <v>351</v>
      </c>
      <c r="G133" s="184"/>
      <c r="H133" s="184" t="s">
        <v>384</v>
      </c>
      <c r="I133" s="184" t="s">
        <v>347</v>
      </c>
      <c r="J133" s="184">
        <v>50</v>
      </c>
      <c r="K133" s="225"/>
    </row>
    <row r="134" spans="2:11" ht="15" customHeight="1">
      <c r="B134" s="223"/>
      <c r="C134" s="184" t="s">
        <v>372</v>
      </c>
      <c r="D134" s="184"/>
      <c r="E134" s="184"/>
      <c r="F134" s="203" t="s">
        <v>351</v>
      </c>
      <c r="G134" s="184"/>
      <c r="H134" s="184" t="s">
        <v>384</v>
      </c>
      <c r="I134" s="184" t="s">
        <v>347</v>
      </c>
      <c r="J134" s="184">
        <v>50</v>
      </c>
      <c r="K134" s="225"/>
    </row>
    <row r="135" spans="2:11" ht="15" customHeight="1">
      <c r="B135" s="223"/>
      <c r="C135" s="184" t="s">
        <v>216</v>
      </c>
      <c r="D135" s="184"/>
      <c r="E135" s="184"/>
      <c r="F135" s="203" t="s">
        <v>351</v>
      </c>
      <c r="G135" s="184"/>
      <c r="H135" s="184" t="s">
        <v>397</v>
      </c>
      <c r="I135" s="184" t="s">
        <v>347</v>
      </c>
      <c r="J135" s="184">
        <v>255</v>
      </c>
      <c r="K135" s="225"/>
    </row>
    <row r="136" spans="2:11" ht="15" customHeight="1">
      <c r="B136" s="223"/>
      <c r="C136" s="184" t="s">
        <v>374</v>
      </c>
      <c r="D136" s="184"/>
      <c r="E136" s="184"/>
      <c r="F136" s="203" t="s">
        <v>345</v>
      </c>
      <c r="G136" s="184"/>
      <c r="H136" s="184" t="s">
        <v>398</v>
      </c>
      <c r="I136" s="184" t="s">
        <v>376</v>
      </c>
      <c r="J136" s="184"/>
      <c r="K136" s="225"/>
    </row>
    <row r="137" spans="2:11" ht="15" customHeight="1">
      <c r="B137" s="223"/>
      <c r="C137" s="184" t="s">
        <v>377</v>
      </c>
      <c r="D137" s="184"/>
      <c r="E137" s="184"/>
      <c r="F137" s="203" t="s">
        <v>345</v>
      </c>
      <c r="G137" s="184"/>
      <c r="H137" s="184" t="s">
        <v>399</v>
      </c>
      <c r="I137" s="184" t="s">
        <v>379</v>
      </c>
      <c r="J137" s="184"/>
      <c r="K137" s="225"/>
    </row>
    <row r="138" spans="2:11" ht="15" customHeight="1">
      <c r="B138" s="223"/>
      <c r="C138" s="184" t="s">
        <v>380</v>
      </c>
      <c r="D138" s="184"/>
      <c r="E138" s="184"/>
      <c r="F138" s="203" t="s">
        <v>345</v>
      </c>
      <c r="G138" s="184"/>
      <c r="H138" s="184" t="s">
        <v>380</v>
      </c>
      <c r="I138" s="184" t="s">
        <v>379</v>
      </c>
      <c r="J138" s="184"/>
      <c r="K138" s="225"/>
    </row>
    <row r="139" spans="2:11" ht="15" customHeight="1">
      <c r="B139" s="223"/>
      <c r="C139" s="184" t="s">
        <v>37</v>
      </c>
      <c r="D139" s="184"/>
      <c r="E139" s="184"/>
      <c r="F139" s="203" t="s">
        <v>345</v>
      </c>
      <c r="G139" s="184"/>
      <c r="H139" s="184" t="s">
        <v>400</v>
      </c>
      <c r="I139" s="184" t="s">
        <v>379</v>
      </c>
      <c r="J139" s="184"/>
      <c r="K139" s="225"/>
    </row>
    <row r="140" spans="2:11" ht="15" customHeight="1">
      <c r="B140" s="223"/>
      <c r="C140" s="184" t="s">
        <v>401</v>
      </c>
      <c r="D140" s="184"/>
      <c r="E140" s="184"/>
      <c r="F140" s="203" t="s">
        <v>345</v>
      </c>
      <c r="G140" s="184"/>
      <c r="H140" s="184" t="s">
        <v>402</v>
      </c>
      <c r="I140" s="184" t="s">
        <v>379</v>
      </c>
      <c r="J140" s="184"/>
      <c r="K140" s="225"/>
    </row>
    <row r="141" spans="2:11" ht="15" customHeight="1">
      <c r="B141" s="226"/>
      <c r="C141" s="227"/>
      <c r="D141" s="227"/>
      <c r="E141" s="227"/>
      <c r="F141" s="227"/>
      <c r="G141" s="227"/>
      <c r="H141" s="227"/>
      <c r="I141" s="227"/>
      <c r="J141" s="227"/>
      <c r="K141" s="228"/>
    </row>
    <row r="142" spans="2:11" ht="18.75" customHeight="1">
      <c r="B142" s="180"/>
      <c r="C142" s="180"/>
      <c r="D142" s="180"/>
      <c r="E142" s="180"/>
      <c r="F142" s="215"/>
      <c r="G142" s="180"/>
      <c r="H142" s="180"/>
      <c r="I142" s="180"/>
      <c r="J142" s="180"/>
      <c r="K142" s="180"/>
    </row>
    <row r="143" spans="2:11" ht="18.75" customHeight="1">
      <c r="B143" s="190"/>
      <c r="C143" s="190"/>
      <c r="D143" s="190"/>
      <c r="E143" s="190"/>
      <c r="F143" s="190"/>
      <c r="G143" s="190"/>
      <c r="H143" s="190"/>
      <c r="I143" s="190"/>
      <c r="J143" s="190"/>
      <c r="K143" s="190"/>
    </row>
    <row r="144" spans="2:11" ht="7.5" customHeight="1">
      <c r="B144" s="191"/>
      <c r="C144" s="192"/>
      <c r="D144" s="192"/>
      <c r="E144" s="192"/>
      <c r="F144" s="192"/>
      <c r="G144" s="192"/>
      <c r="H144" s="192"/>
      <c r="I144" s="192"/>
      <c r="J144" s="192"/>
      <c r="K144" s="193"/>
    </row>
    <row r="145" spans="2:11" ht="45" customHeight="1">
      <c r="B145" s="194"/>
      <c r="C145" s="296" t="s">
        <v>403</v>
      </c>
      <c r="D145" s="296"/>
      <c r="E145" s="296"/>
      <c r="F145" s="296"/>
      <c r="G145" s="296"/>
      <c r="H145" s="296"/>
      <c r="I145" s="296"/>
      <c r="J145" s="296"/>
      <c r="K145" s="195"/>
    </row>
    <row r="146" spans="2:11" ht="17.25" customHeight="1">
      <c r="B146" s="194"/>
      <c r="C146" s="196" t="s">
        <v>339</v>
      </c>
      <c r="D146" s="196"/>
      <c r="E146" s="196"/>
      <c r="F146" s="196" t="s">
        <v>340</v>
      </c>
      <c r="G146" s="197"/>
      <c r="H146" s="196" t="s">
        <v>211</v>
      </c>
      <c r="I146" s="196" t="s">
        <v>56</v>
      </c>
      <c r="J146" s="196" t="s">
        <v>341</v>
      </c>
      <c r="K146" s="195"/>
    </row>
    <row r="147" spans="2:11" ht="17.25" customHeight="1">
      <c r="B147" s="194"/>
      <c r="C147" s="198" t="s">
        <v>342</v>
      </c>
      <c r="D147" s="198"/>
      <c r="E147" s="198"/>
      <c r="F147" s="199" t="s">
        <v>343</v>
      </c>
      <c r="G147" s="200"/>
      <c r="H147" s="198"/>
      <c r="I147" s="198"/>
      <c r="J147" s="198" t="s">
        <v>344</v>
      </c>
      <c r="K147" s="195"/>
    </row>
    <row r="148" spans="2:11" ht="5.25" customHeight="1">
      <c r="B148" s="204"/>
      <c r="C148" s="201"/>
      <c r="D148" s="201"/>
      <c r="E148" s="201"/>
      <c r="F148" s="201"/>
      <c r="G148" s="202"/>
      <c r="H148" s="201"/>
      <c r="I148" s="201"/>
      <c r="J148" s="201"/>
      <c r="K148" s="225"/>
    </row>
    <row r="149" spans="2:11" ht="15" customHeight="1">
      <c r="B149" s="204"/>
      <c r="C149" s="229" t="s">
        <v>348</v>
      </c>
      <c r="D149" s="184"/>
      <c r="E149" s="184"/>
      <c r="F149" s="230" t="s">
        <v>345</v>
      </c>
      <c r="G149" s="184"/>
      <c r="H149" s="229" t="s">
        <v>384</v>
      </c>
      <c r="I149" s="229" t="s">
        <v>347</v>
      </c>
      <c r="J149" s="229">
        <v>120</v>
      </c>
      <c r="K149" s="225"/>
    </row>
    <row r="150" spans="2:11" ht="15" customHeight="1">
      <c r="B150" s="204"/>
      <c r="C150" s="229" t="s">
        <v>393</v>
      </c>
      <c r="D150" s="184"/>
      <c r="E150" s="184"/>
      <c r="F150" s="230" t="s">
        <v>345</v>
      </c>
      <c r="G150" s="184"/>
      <c r="H150" s="229" t="s">
        <v>404</v>
      </c>
      <c r="I150" s="229" t="s">
        <v>347</v>
      </c>
      <c r="J150" s="229" t="s">
        <v>395</v>
      </c>
      <c r="K150" s="225"/>
    </row>
    <row r="151" spans="2:11" ht="15" customHeight="1">
      <c r="B151" s="204"/>
      <c r="C151" s="229" t="s">
        <v>294</v>
      </c>
      <c r="D151" s="184"/>
      <c r="E151" s="184"/>
      <c r="F151" s="230" t="s">
        <v>345</v>
      </c>
      <c r="G151" s="184"/>
      <c r="H151" s="229" t="s">
        <v>405</v>
      </c>
      <c r="I151" s="229" t="s">
        <v>347</v>
      </c>
      <c r="J151" s="229" t="s">
        <v>395</v>
      </c>
      <c r="K151" s="225"/>
    </row>
    <row r="152" spans="2:11" ht="15" customHeight="1">
      <c r="B152" s="204"/>
      <c r="C152" s="229" t="s">
        <v>350</v>
      </c>
      <c r="D152" s="184"/>
      <c r="E152" s="184"/>
      <c r="F152" s="230" t="s">
        <v>351</v>
      </c>
      <c r="G152" s="184"/>
      <c r="H152" s="229" t="s">
        <v>384</v>
      </c>
      <c r="I152" s="229" t="s">
        <v>347</v>
      </c>
      <c r="J152" s="229">
        <v>50</v>
      </c>
      <c r="K152" s="225"/>
    </row>
    <row r="153" spans="2:11" ht="15" customHeight="1">
      <c r="B153" s="204"/>
      <c r="C153" s="229" t="s">
        <v>353</v>
      </c>
      <c r="D153" s="184"/>
      <c r="E153" s="184"/>
      <c r="F153" s="230" t="s">
        <v>345</v>
      </c>
      <c r="G153" s="184"/>
      <c r="H153" s="229" t="s">
        <v>384</v>
      </c>
      <c r="I153" s="229" t="s">
        <v>355</v>
      </c>
      <c r="J153" s="229"/>
      <c r="K153" s="225"/>
    </row>
    <row r="154" spans="2:11" ht="15" customHeight="1">
      <c r="B154" s="204"/>
      <c r="C154" s="229" t="s">
        <v>364</v>
      </c>
      <c r="D154" s="184"/>
      <c r="E154" s="184"/>
      <c r="F154" s="230" t="s">
        <v>351</v>
      </c>
      <c r="G154" s="184"/>
      <c r="H154" s="229" t="s">
        <v>384</v>
      </c>
      <c r="I154" s="229" t="s">
        <v>347</v>
      </c>
      <c r="J154" s="229">
        <v>50</v>
      </c>
      <c r="K154" s="225"/>
    </row>
    <row r="155" spans="2:11" ht="15" customHeight="1">
      <c r="B155" s="204"/>
      <c r="C155" s="229" t="s">
        <v>372</v>
      </c>
      <c r="D155" s="184"/>
      <c r="E155" s="184"/>
      <c r="F155" s="230" t="s">
        <v>351</v>
      </c>
      <c r="G155" s="184"/>
      <c r="H155" s="229" t="s">
        <v>384</v>
      </c>
      <c r="I155" s="229" t="s">
        <v>347</v>
      </c>
      <c r="J155" s="229">
        <v>50</v>
      </c>
      <c r="K155" s="225"/>
    </row>
    <row r="156" spans="2:11" ht="15" customHeight="1">
      <c r="B156" s="204"/>
      <c r="C156" s="229" t="s">
        <v>370</v>
      </c>
      <c r="D156" s="184"/>
      <c r="E156" s="184"/>
      <c r="F156" s="230" t="s">
        <v>351</v>
      </c>
      <c r="G156" s="184"/>
      <c r="H156" s="229" t="s">
        <v>384</v>
      </c>
      <c r="I156" s="229" t="s">
        <v>347</v>
      </c>
      <c r="J156" s="229">
        <v>50</v>
      </c>
      <c r="K156" s="225"/>
    </row>
    <row r="157" spans="2:11" ht="15" customHeight="1">
      <c r="B157" s="204"/>
      <c r="C157" s="229" t="s">
        <v>203</v>
      </c>
      <c r="D157" s="184"/>
      <c r="E157" s="184"/>
      <c r="F157" s="230" t="s">
        <v>345</v>
      </c>
      <c r="G157" s="184"/>
      <c r="H157" s="229" t="s">
        <v>406</v>
      </c>
      <c r="I157" s="229" t="s">
        <v>347</v>
      </c>
      <c r="J157" s="229" t="s">
        <v>407</v>
      </c>
      <c r="K157" s="225"/>
    </row>
    <row r="158" spans="2:11" ht="15" customHeight="1">
      <c r="B158" s="204"/>
      <c r="C158" s="229" t="s">
        <v>408</v>
      </c>
      <c r="D158" s="184"/>
      <c r="E158" s="184"/>
      <c r="F158" s="230" t="s">
        <v>345</v>
      </c>
      <c r="G158" s="184"/>
      <c r="H158" s="229" t="s">
        <v>409</v>
      </c>
      <c r="I158" s="229" t="s">
        <v>379</v>
      </c>
      <c r="J158" s="229"/>
      <c r="K158" s="225"/>
    </row>
    <row r="159" spans="2:11" ht="15" customHeight="1">
      <c r="B159" s="231"/>
      <c r="C159" s="213"/>
      <c r="D159" s="213"/>
      <c r="E159" s="213"/>
      <c r="F159" s="213"/>
      <c r="G159" s="213"/>
      <c r="H159" s="213"/>
      <c r="I159" s="213"/>
      <c r="J159" s="213"/>
      <c r="K159" s="232"/>
    </row>
    <row r="160" spans="2:11" ht="18.75" customHeight="1">
      <c r="B160" s="180"/>
      <c r="C160" s="184"/>
      <c r="D160" s="184"/>
      <c r="E160" s="184"/>
      <c r="F160" s="203"/>
      <c r="G160" s="184"/>
      <c r="H160" s="184"/>
      <c r="I160" s="184"/>
      <c r="J160" s="184"/>
      <c r="K160" s="180"/>
    </row>
    <row r="161" spans="2:11" ht="18.75" customHeight="1">
      <c r="B161" s="190"/>
      <c r="C161" s="190"/>
      <c r="D161" s="190"/>
      <c r="E161" s="190"/>
      <c r="F161" s="190"/>
      <c r="G161" s="190"/>
      <c r="H161" s="190"/>
      <c r="I161" s="190"/>
      <c r="J161" s="190"/>
      <c r="K161" s="190"/>
    </row>
    <row r="162" spans="2:11" ht="7.5" customHeight="1">
      <c r="B162" s="172"/>
      <c r="C162" s="173"/>
      <c r="D162" s="173"/>
      <c r="E162" s="173"/>
      <c r="F162" s="173"/>
      <c r="G162" s="173"/>
      <c r="H162" s="173"/>
      <c r="I162" s="173"/>
      <c r="J162" s="173"/>
      <c r="K162" s="174"/>
    </row>
    <row r="163" spans="2:11" ht="45" customHeight="1">
      <c r="B163" s="175"/>
      <c r="C163" s="291" t="s">
        <v>410</v>
      </c>
      <c r="D163" s="291"/>
      <c r="E163" s="291"/>
      <c r="F163" s="291"/>
      <c r="G163" s="291"/>
      <c r="H163" s="291"/>
      <c r="I163" s="291"/>
      <c r="J163" s="291"/>
      <c r="K163" s="176"/>
    </row>
    <row r="164" spans="2:11" ht="17.25" customHeight="1">
      <c r="B164" s="175"/>
      <c r="C164" s="196" t="s">
        <v>339</v>
      </c>
      <c r="D164" s="196"/>
      <c r="E164" s="196"/>
      <c r="F164" s="196" t="s">
        <v>340</v>
      </c>
      <c r="G164" s="233"/>
      <c r="H164" s="234" t="s">
        <v>211</v>
      </c>
      <c r="I164" s="234" t="s">
        <v>56</v>
      </c>
      <c r="J164" s="196" t="s">
        <v>341</v>
      </c>
      <c r="K164" s="176"/>
    </row>
    <row r="165" spans="2:11" ht="17.25" customHeight="1">
      <c r="B165" s="177"/>
      <c r="C165" s="198" t="s">
        <v>342</v>
      </c>
      <c r="D165" s="198"/>
      <c r="E165" s="198"/>
      <c r="F165" s="199" t="s">
        <v>343</v>
      </c>
      <c r="G165" s="235"/>
      <c r="H165" s="236"/>
      <c r="I165" s="236"/>
      <c r="J165" s="198" t="s">
        <v>344</v>
      </c>
      <c r="K165" s="178"/>
    </row>
    <row r="166" spans="2:11" ht="5.25" customHeight="1">
      <c r="B166" s="204"/>
      <c r="C166" s="201"/>
      <c r="D166" s="201"/>
      <c r="E166" s="201"/>
      <c r="F166" s="201"/>
      <c r="G166" s="202"/>
      <c r="H166" s="201"/>
      <c r="I166" s="201"/>
      <c r="J166" s="201"/>
      <c r="K166" s="225"/>
    </row>
    <row r="167" spans="2:11" ht="15" customHeight="1">
      <c r="B167" s="204"/>
      <c r="C167" s="184" t="s">
        <v>348</v>
      </c>
      <c r="D167" s="184"/>
      <c r="E167" s="184"/>
      <c r="F167" s="203" t="s">
        <v>345</v>
      </c>
      <c r="G167" s="184"/>
      <c r="H167" s="184" t="s">
        <v>384</v>
      </c>
      <c r="I167" s="184" t="s">
        <v>347</v>
      </c>
      <c r="J167" s="184">
        <v>120</v>
      </c>
      <c r="K167" s="225"/>
    </row>
    <row r="168" spans="2:11" ht="15" customHeight="1">
      <c r="B168" s="204"/>
      <c r="C168" s="184" t="s">
        <v>393</v>
      </c>
      <c r="D168" s="184"/>
      <c r="E168" s="184"/>
      <c r="F168" s="203" t="s">
        <v>345</v>
      </c>
      <c r="G168" s="184"/>
      <c r="H168" s="184" t="s">
        <v>394</v>
      </c>
      <c r="I168" s="184" t="s">
        <v>347</v>
      </c>
      <c r="J168" s="184" t="s">
        <v>395</v>
      </c>
      <c r="K168" s="225"/>
    </row>
    <row r="169" spans="2:11" ht="15" customHeight="1">
      <c r="B169" s="204"/>
      <c r="C169" s="184" t="s">
        <v>294</v>
      </c>
      <c r="D169" s="184"/>
      <c r="E169" s="184"/>
      <c r="F169" s="203" t="s">
        <v>345</v>
      </c>
      <c r="G169" s="184"/>
      <c r="H169" s="184" t="s">
        <v>411</v>
      </c>
      <c r="I169" s="184" t="s">
        <v>347</v>
      </c>
      <c r="J169" s="184" t="s">
        <v>395</v>
      </c>
      <c r="K169" s="225"/>
    </row>
    <row r="170" spans="2:11" ht="15" customHeight="1">
      <c r="B170" s="204"/>
      <c r="C170" s="184" t="s">
        <v>350</v>
      </c>
      <c r="D170" s="184"/>
      <c r="E170" s="184"/>
      <c r="F170" s="203" t="s">
        <v>351</v>
      </c>
      <c r="G170" s="184"/>
      <c r="H170" s="184" t="s">
        <v>411</v>
      </c>
      <c r="I170" s="184" t="s">
        <v>347</v>
      </c>
      <c r="J170" s="184">
        <v>50</v>
      </c>
      <c r="K170" s="225"/>
    </row>
    <row r="171" spans="2:11" ht="15" customHeight="1">
      <c r="B171" s="204"/>
      <c r="C171" s="184" t="s">
        <v>353</v>
      </c>
      <c r="D171" s="184"/>
      <c r="E171" s="184"/>
      <c r="F171" s="203" t="s">
        <v>345</v>
      </c>
      <c r="G171" s="184"/>
      <c r="H171" s="184" t="s">
        <v>411</v>
      </c>
      <c r="I171" s="184" t="s">
        <v>355</v>
      </c>
      <c r="J171" s="184"/>
      <c r="K171" s="225"/>
    </row>
    <row r="172" spans="2:11" ht="15" customHeight="1">
      <c r="B172" s="204"/>
      <c r="C172" s="184" t="s">
        <v>364</v>
      </c>
      <c r="D172" s="184"/>
      <c r="E172" s="184"/>
      <c r="F172" s="203" t="s">
        <v>351</v>
      </c>
      <c r="G172" s="184"/>
      <c r="H172" s="184" t="s">
        <v>411</v>
      </c>
      <c r="I172" s="184" t="s">
        <v>347</v>
      </c>
      <c r="J172" s="184">
        <v>50</v>
      </c>
      <c r="K172" s="225"/>
    </row>
    <row r="173" spans="2:11" ht="15" customHeight="1">
      <c r="B173" s="204"/>
      <c r="C173" s="184" t="s">
        <v>372</v>
      </c>
      <c r="D173" s="184"/>
      <c r="E173" s="184"/>
      <c r="F173" s="203" t="s">
        <v>351</v>
      </c>
      <c r="G173" s="184"/>
      <c r="H173" s="184" t="s">
        <v>411</v>
      </c>
      <c r="I173" s="184" t="s">
        <v>347</v>
      </c>
      <c r="J173" s="184">
        <v>50</v>
      </c>
      <c r="K173" s="225"/>
    </row>
    <row r="174" spans="2:11" ht="15" customHeight="1">
      <c r="B174" s="204"/>
      <c r="C174" s="184" t="s">
        <v>370</v>
      </c>
      <c r="D174" s="184"/>
      <c r="E174" s="184"/>
      <c r="F174" s="203" t="s">
        <v>351</v>
      </c>
      <c r="G174" s="184"/>
      <c r="H174" s="184" t="s">
        <v>411</v>
      </c>
      <c r="I174" s="184" t="s">
        <v>347</v>
      </c>
      <c r="J174" s="184">
        <v>50</v>
      </c>
      <c r="K174" s="225"/>
    </row>
    <row r="175" spans="2:11" ht="15" customHeight="1">
      <c r="B175" s="204"/>
      <c r="C175" s="184" t="s">
        <v>210</v>
      </c>
      <c r="D175" s="184"/>
      <c r="E175" s="184"/>
      <c r="F175" s="203" t="s">
        <v>345</v>
      </c>
      <c r="G175" s="184"/>
      <c r="H175" s="184" t="s">
        <v>412</v>
      </c>
      <c r="I175" s="184" t="s">
        <v>413</v>
      </c>
      <c r="J175" s="184"/>
      <c r="K175" s="225"/>
    </row>
    <row r="176" spans="2:11" ht="15" customHeight="1">
      <c r="B176" s="204"/>
      <c r="C176" s="184" t="s">
        <v>56</v>
      </c>
      <c r="D176" s="184"/>
      <c r="E176" s="184"/>
      <c r="F176" s="203" t="s">
        <v>345</v>
      </c>
      <c r="G176" s="184"/>
      <c r="H176" s="184" t="s">
        <v>414</v>
      </c>
      <c r="I176" s="184" t="s">
        <v>415</v>
      </c>
      <c r="J176" s="184">
        <v>1</v>
      </c>
      <c r="K176" s="225"/>
    </row>
    <row r="177" spans="2:11" ht="15" customHeight="1">
      <c r="B177" s="204"/>
      <c r="C177" s="184" t="s">
        <v>52</v>
      </c>
      <c r="D177" s="184"/>
      <c r="E177" s="184"/>
      <c r="F177" s="203" t="s">
        <v>345</v>
      </c>
      <c r="G177" s="184"/>
      <c r="H177" s="184" t="s">
        <v>416</v>
      </c>
      <c r="I177" s="184" t="s">
        <v>347</v>
      </c>
      <c r="J177" s="184">
        <v>20</v>
      </c>
      <c r="K177" s="225"/>
    </row>
    <row r="178" spans="2:11" ht="15" customHeight="1">
      <c r="B178" s="204"/>
      <c r="C178" s="184" t="s">
        <v>211</v>
      </c>
      <c r="D178" s="184"/>
      <c r="E178" s="184"/>
      <c r="F178" s="203" t="s">
        <v>345</v>
      </c>
      <c r="G178" s="184"/>
      <c r="H178" s="184" t="s">
        <v>417</v>
      </c>
      <c r="I178" s="184" t="s">
        <v>347</v>
      </c>
      <c r="J178" s="184">
        <v>255</v>
      </c>
      <c r="K178" s="225"/>
    </row>
    <row r="179" spans="2:11" ht="15" customHeight="1">
      <c r="B179" s="204"/>
      <c r="C179" s="184" t="s">
        <v>212</v>
      </c>
      <c r="D179" s="184"/>
      <c r="E179" s="184"/>
      <c r="F179" s="203" t="s">
        <v>345</v>
      </c>
      <c r="G179" s="184"/>
      <c r="H179" s="184" t="s">
        <v>310</v>
      </c>
      <c r="I179" s="184" t="s">
        <v>347</v>
      </c>
      <c r="J179" s="184">
        <v>10</v>
      </c>
      <c r="K179" s="225"/>
    </row>
    <row r="180" spans="2:11" ht="15" customHeight="1">
      <c r="B180" s="204"/>
      <c r="C180" s="184" t="s">
        <v>213</v>
      </c>
      <c r="D180" s="184"/>
      <c r="E180" s="184"/>
      <c r="F180" s="203" t="s">
        <v>345</v>
      </c>
      <c r="G180" s="184"/>
      <c r="H180" s="184" t="s">
        <v>418</v>
      </c>
      <c r="I180" s="184" t="s">
        <v>379</v>
      </c>
      <c r="J180" s="184"/>
      <c r="K180" s="225"/>
    </row>
    <row r="181" spans="2:11" ht="15" customHeight="1">
      <c r="B181" s="204"/>
      <c r="C181" s="184" t="s">
        <v>419</v>
      </c>
      <c r="D181" s="184"/>
      <c r="E181" s="184"/>
      <c r="F181" s="203" t="s">
        <v>345</v>
      </c>
      <c r="G181" s="184"/>
      <c r="H181" s="184" t="s">
        <v>420</v>
      </c>
      <c r="I181" s="184" t="s">
        <v>379</v>
      </c>
      <c r="J181" s="184"/>
      <c r="K181" s="225"/>
    </row>
    <row r="182" spans="2:11" ht="15" customHeight="1">
      <c r="B182" s="204"/>
      <c r="C182" s="184" t="s">
        <v>408</v>
      </c>
      <c r="D182" s="184"/>
      <c r="E182" s="184"/>
      <c r="F182" s="203" t="s">
        <v>345</v>
      </c>
      <c r="G182" s="184"/>
      <c r="H182" s="184" t="s">
        <v>421</v>
      </c>
      <c r="I182" s="184" t="s">
        <v>379</v>
      </c>
      <c r="J182" s="184"/>
      <c r="K182" s="225"/>
    </row>
    <row r="183" spans="2:11" ht="15" customHeight="1">
      <c r="B183" s="204"/>
      <c r="C183" s="184" t="s">
        <v>215</v>
      </c>
      <c r="D183" s="184"/>
      <c r="E183" s="184"/>
      <c r="F183" s="203" t="s">
        <v>351</v>
      </c>
      <c r="G183" s="184"/>
      <c r="H183" s="184" t="s">
        <v>422</v>
      </c>
      <c r="I183" s="184" t="s">
        <v>347</v>
      </c>
      <c r="J183" s="184">
        <v>50</v>
      </c>
      <c r="K183" s="225"/>
    </row>
    <row r="184" spans="2:11" ht="15" customHeight="1">
      <c r="B184" s="204"/>
      <c r="C184" s="184" t="s">
        <v>423</v>
      </c>
      <c r="D184" s="184"/>
      <c r="E184" s="184"/>
      <c r="F184" s="203" t="s">
        <v>351</v>
      </c>
      <c r="G184" s="184"/>
      <c r="H184" s="184" t="s">
        <v>424</v>
      </c>
      <c r="I184" s="184" t="s">
        <v>425</v>
      </c>
      <c r="J184" s="184"/>
      <c r="K184" s="225"/>
    </row>
    <row r="185" spans="2:11" ht="15" customHeight="1">
      <c r="B185" s="204"/>
      <c r="C185" s="184" t="s">
        <v>426</v>
      </c>
      <c r="D185" s="184"/>
      <c r="E185" s="184"/>
      <c r="F185" s="203" t="s">
        <v>351</v>
      </c>
      <c r="G185" s="184"/>
      <c r="H185" s="184" t="s">
        <v>427</v>
      </c>
      <c r="I185" s="184" t="s">
        <v>425</v>
      </c>
      <c r="J185" s="184"/>
      <c r="K185" s="225"/>
    </row>
    <row r="186" spans="2:11" ht="15" customHeight="1">
      <c r="B186" s="204"/>
      <c r="C186" s="184" t="s">
        <v>428</v>
      </c>
      <c r="D186" s="184"/>
      <c r="E186" s="184"/>
      <c r="F186" s="203" t="s">
        <v>351</v>
      </c>
      <c r="G186" s="184"/>
      <c r="H186" s="184" t="s">
        <v>429</v>
      </c>
      <c r="I186" s="184" t="s">
        <v>425</v>
      </c>
      <c r="J186" s="184"/>
      <c r="K186" s="225"/>
    </row>
    <row r="187" spans="2:11" ht="15" customHeight="1">
      <c r="B187" s="204"/>
      <c r="C187" s="237" t="s">
        <v>430</v>
      </c>
      <c r="D187" s="184"/>
      <c r="E187" s="184"/>
      <c r="F187" s="203" t="s">
        <v>351</v>
      </c>
      <c r="G187" s="184"/>
      <c r="H187" s="184" t="s">
        <v>431</v>
      </c>
      <c r="I187" s="184" t="s">
        <v>432</v>
      </c>
      <c r="J187" s="238" t="s">
        <v>433</v>
      </c>
      <c r="K187" s="225"/>
    </row>
    <row r="188" spans="2:11" ht="15" customHeight="1">
      <c r="B188" s="204"/>
      <c r="C188" s="189" t="s">
        <v>41</v>
      </c>
      <c r="D188" s="184"/>
      <c r="E188" s="184"/>
      <c r="F188" s="203" t="s">
        <v>345</v>
      </c>
      <c r="G188" s="184"/>
      <c r="H188" s="180" t="s">
        <v>434</v>
      </c>
      <c r="I188" s="184" t="s">
        <v>435</v>
      </c>
      <c r="J188" s="184"/>
      <c r="K188" s="225"/>
    </row>
    <row r="189" spans="2:11" ht="15" customHeight="1">
      <c r="B189" s="204"/>
      <c r="C189" s="189" t="s">
        <v>436</v>
      </c>
      <c r="D189" s="184"/>
      <c r="E189" s="184"/>
      <c r="F189" s="203" t="s">
        <v>345</v>
      </c>
      <c r="G189" s="184"/>
      <c r="H189" s="184" t="s">
        <v>437</v>
      </c>
      <c r="I189" s="184" t="s">
        <v>379</v>
      </c>
      <c r="J189" s="184"/>
      <c r="K189" s="225"/>
    </row>
    <row r="190" spans="2:11" ht="15" customHeight="1">
      <c r="B190" s="204"/>
      <c r="C190" s="189" t="s">
        <v>438</v>
      </c>
      <c r="D190" s="184"/>
      <c r="E190" s="184"/>
      <c r="F190" s="203" t="s">
        <v>345</v>
      </c>
      <c r="G190" s="184"/>
      <c r="H190" s="184" t="s">
        <v>439</v>
      </c>
      <c r="I190" s="184" t="s">
        <v>379</v>
      </c>
      <c r="J190" s="184"/>
      <c r="K190" s="225"/>
    </row>
    <row r="191" spans="2:11" ht="15" customHeight="1">
      <c r="B191" s="204"/>
      <c r="C191" s="189" t="s">
        <v>440</v>
      </c>
      <c r="D191" s="184"/>
      <c r="E191" s="184"/>
      <c r="F191" s="203" t="s">
        <v>351</v>
      </c>
      <c r="G191" s="184"/>
      <c r="H191" s="184" t="s">
        <v>441</v>
      </c>
      <c r="I191" s="184" t="s">
        <v>379</v>
      </c>
      <c r="J191" s="184"/>
      <c r="K191" s="225"/>
    </row>
    <row r="192" spans="2:11" ht="15" customHeight="1">
      <c r="B192" s="231"/>
      <c r="C192" s="239"/>
      <c r="D192" s="213"/>
      <c r="E192" s="213"/>
      <c r="F192" s="213"/>
      <c r="G192" s="213"/>
      <c r="H192" s="213"/>
      <c r="I192" s="213"/>
      <c r="J192" s="213"/>
      <c r="K192" s="232"/>
    </row>
    <row r="193" spans="2:11" ht="18.75" customHeight="1">
      <c r="B193" s="180"/>
      <c r="C193" s="184"/>
      <c r="D193" s="184"/>
      <c r="E193" s="184"/>
      <c r="F193" s="203"/>
      <c r="G193" s="184"/>
      <c r="H193" s="184"/>
      <c r="I193" s="184"/>
      <c r="J193" s="184"/>
      <c r="K193" s="180"/>
    </row>
    <row r="194" spans="2:11" ht="18.75" customHeight="1">
      <c r="B194" s="180"/>
      <c r="C194" s="184"/>
      <c r="D194" s="184"/>
      <c r="E194" s="184"/>
      <c r="F194" s="203"/>
      <c r="G194" s="184"/>
      <c r="H194" s="184"/>
      <c r="I194" s="184"/>
      <c r="J194" s="184"/>
      <c r="K194" s="180"/>
    </row>
    <row r="195" spans="2:11" ht="18.75" customHeight="1">
      <c r="B195" s="190"/>
      <c r="C195" s="190"/>
      <c r="D195" s="190"/>
      <c r="E195" s="190"/>
      <c r="F195" s="190"/>
      <c r="G195" s="190"/>
      <c r="H195" s="190"/>
      <c r="I195" s="190"/>
      <c r="J195" s="190"/>
      <c r="K195" s="190"/>
    </row>
    <row r="196" spans="2:11">
      <c r="B196" s="172"/>
      <c r="C196" s="173"/>
      <c r="D196" s="173"/>
      <c r="E196" s="173"/>
      <c r="F196" s="173"/>
      <c r="G196" s="173"/>
      <c r="H196" s="173"/>
      <c r="I196" s="173"/>
      <c r="J196" s="173"/>
      <c r="K196" s="174"/>
    </row>
    <row r="197" spans="2:11" ht="21">
      <c r="B197" s="175"/>
      <c r="C197" s="291" t="s">
        <v>442</v>
      </c>
      <c r="D197" s="291"/>
      <c r="E197" s="291"/>
      <c r="F197" s="291"/>
      <c r="G197" s="291"/>
      <c r="H197" s="291"/>
      <c r="I197" s="291"/>
      <c r="J197" s="291"/>
      <c r="K197" s="176"/>
    </row>
    <row r="198" spans="2:11" ht="25.5" customHeight="1">
      <c r="B198" s="175"/>
      <c r="C198" s="240" t="s">
        <v>443</v>
      </c>
      <c r="D198" s="240"/>
      <c r="E198" s="240"/>
      <c r="F198" s="240" t="s">
        <v>444</v>
      </c>
      <c r="G198" s="241"/>
      <c r="H198" s="297" t="s">
        <v>445</v>
      </c>
      <c r="I198" s="297"/>
      <c r="J198" s="297"/>
      <c r="K198" s="176"/>
    </row>
    <row r="199" spans="2:11" ht="5.25" customHeight="1">
      <c r="B199" s="204"/>
      <c r="C199" s="201"/>
      <c r="D199" s="201"/>
      <c r="E199" s="201"/>
      <c r="F199" s="201"/>
      <c r="G199" s="184"/>
      <c r="H199" s="201"/>
      <c r="I199" s="201"/>
      <c r="J199" s="201"/>
      <c r="K199" s="225"/>
    </row>
    <row r="200" spans="2:11" ht="15" customHeight="1">
      <c r="B200" s="204"/>
      <c r="C200" s="184" t="s">
        <v>435</v>
      </c>
      <c r="D200" s="184"/>
      <c r="E200" s="184"/>
      <c r="F200" s="203" t="s">
        <v>42</v>
      </c>
      <c r="G200" s="184"/>
      <c r="H200" s="293" t="s">
        <v>446</v>
      </c>
      <c r="I200" s="293"/>
      <c r="J200" s="293"/>
      <c r="K200" s="225"/>
    </row>
    <row r="201" spans="2:11" ht="15" customHeight="1">
      <c r="B201" s="204"/>
      <c r="C201" s="210"/>
      <c r="D201" s="184"/>
      <c r="E201" s="184"/>
      <c r="F201" s="203" t="s">
        <v>43</v>
      </c>
      <c r="G201" s="184"/>
      <c r="H201" s="293" t="s">
        <v>447</v>
      </c>
      <c r="I201" s="293"/>
      <c r="J201" s="293"/>
      <c r="K201" s="225"/>
    </row>
    <row r="202" spans="2:11" ht="15" customHeight="1">
      <c r="B202" s="204"/>
      <c r="C202" s="210"/>
      <c r="D202" s="184"/>
      <c r="E202" s="184"/>
      <c r="F202" s="203" t="s">
        <v>46</v>
      </c>
      <c r="G202" s="184"/>
      <c r="H202" s="293" t="s">
        <v>448</v>
      </c>
      <c r="I202" s="293"/>
      <c r="J202" s="293"/>
      <c r="K202" s="225"/>
    </row>
    <row r="203" spans="2:11" ht="15" customHeight="1">
      <c r="B203" s="204"/>
      <c r="C203" s="184"/>
      <c r="D203" s="184"/>
      <c r="E203" s="184"/>
      <c r="F203" s="203" t="s">
        <v>44</v>
      </c>
      <c r="G203" s="184"/>
      <c r="H203" s="293" t="s">
        <v>449</v>
      </c>
      <c r="I203" s="293"/>
      <c r="J203" s="293"/>
      <c r="K203" s="225"/>
    </row>
    <row r="204" spans="2:11" ht="15" customHeight="1">
      <c r="B204" s="204"/>
      <c r="C204" s="184"/>
      <c r="D204" s="184"/>
      <c r="E204" s="184"/>
      <c r="F204" s="203" t="s">
        <v>45</v>
      </c>
      <c r="G204" s="184"/>
      <c r="H204" s="293" t="s">
        <v>450</v>
      </c>
      <c r="I204" s="293"/>
      <c r="J204" s="293"/>
      <c r="K204" s="225"/>
    </row>
    <row r="205" spans="2:11" ht="15" customHeight="1">
      <c r="B205" s="204"/>
      <c r="C205" s="184"/>
      <c r="D205" s="184"/>
      <c r="E205" s="184"/>
      <c r="F205" s="203"/>
      <c r="G205" s="184"/>
      <c r="H205" s="184"/>
      <c r="I205" s="184"/>
      <c r="J205" s="184"/>
      <c r="K205" s="225"/>
    </row>
    <row r="206" spans="2:11" ht="15" customHeight="1">
      <c r="B206" s="204"/>
      <c r="C206" s="184" t="s">
        <v>391</v>
      </c>
      <c r="D206" s="184"/>
      <c r="E206" s="184"/>
      <c r="F206" s="203" t="s">
        <v>77</v>
      </c>
      <c r="G206" s="184"/>
      <c r="H206" s="293" t="s">
        <v>451</v>
      </c>
      <c r="I206" s="293"/>
      <c r="J206" s="293"/>
      <c r="K206" s="225"/>
    </row>
    <row r="207" spans="2:11" ht="15" customHeight="1">
      <c r="B207" s="204"/>
      <c r="C207" s="210"/>
      <c r="D207" s="184"/>
      <c r="E207" s="184"/>
      <c r="F207" s="203" t="s">
        <v>288</v>
      </c>
      <c r="G207" s="184"/>
      <c r="H207" s="293" t="s">
        <v>289</v>
      </c>
      <c r="I207" s="293"/>
      <c r="J207" s="293"/>
      <c r="K207" s="225"/>
    </row>
    <row r="208" spans="2:11" ht="15" customHeight="1">
      <c r="B208" s="204"/>
      <c r="C208" s="184"/>
      <c r="D208" s="184"/>
      <c r="E208" s="184"/>
      <c r="F208" s="203" t="s">
        <v>286</v>
      </c>
      <c r="G208" s="184"/>
      <c r="H208" s="293" t="s">
        <v>452</v>
      </c>
      <c r="I208" s="293"/>
      <c r="J208" s="293"/>
      <c r="K208" s="225"/>
    </row>
    <row r="209" spans="2:11" ht="15" customHeight="1">
      <c r="B209" s="242"/>
      <c r="C209" s="210"/>
      <c r="D209" s="210"/>
      <c r="E209" s="210"/>
      <c r="F209" s="203" t="s">
        <v>290</v>
      </c>
      <c r="G209" s="189"/>
      <c r="H209" s="292" t="s">
        <v>291</v>
      </c>
      <c r="I209" s="292"/>
      <c r="J209" s="292"/>
      <c r="K209" s="243"/>
    </row>
    <row r="210" spans="2:11" ht="15" customHeight="1">
      <c r="B210" s="242"/>
      <c r="C210" s="210"/>
      <c r="D210" s="210"/>
      <c r="E210" s="210"/>
      <c r="F210" s="203" t="s">
        <v>292</v>
      </c>
      <c r="G210" s="189"/>
      <c r="H210" s="292" t="s">
        <v>453</v>
      </c>
      <c r="I210" s="292"/>
      <c r="J210" s="292"/>
      <c r="K210" s="243"/>
    </row>
    <row r="211" spans="2:11" ht="15" customHeight="1">
      <c r="B211" s="242"/>
      <c r="C211" s="210"/>
      <c r="D211" s="210"/>
      <c r="E211" s="210"/>
      <c r="F211" s="244"/>
      <c r="G211" s="189"/>
      <c r="H211" s="245"/>
      <c r="I211" s="245"/>
      <c r="J211" s="245"/>
      <c r="K211" s="243"/>
    </row>
    <row r="212" spans="2:11" ht="15" customHeight="1">
      <c r="B212" s="242"/>
      <c r="C212" s="184" t="s">
        <v>415</v>
      </c>
      <c r="D212" s="210"/>
      <c r="E212" s="210"/>
      <c r="F212" s="203">
        <v>1</v>
      </c>
      <c r="G212" s="189"/>
      <c r="H212" s="292" t="s">
        <v>454</v>
      </c>
      <c r="I212" s="292"/>
      <c r="J212" s="292"/>
      <c r="K212" s="243"/>
    </row>
    <row r="213" spans="2:11" ht="15" customHeight="1">
      <c r="B213" s="242"/>
      <c r="C213" s="210"/>
      <c r="D213" s="210"/>
      <c r="E213" s="210"/>
      <c r="F213" s="203">
        <v>2</v>
      </c>
      <c r="G213" s="189"/>
      <c r="H213" s="292" t="s">
        <v>455</v>
      </c>
      <c r="I213" s="292"/>
      <c r="J213" s="292"/>
      <c r="K213" s="243"/>
    </row>
    <row r="214" spans="2:11" ht="15" customHeight="1">
      <c r="B214" s="242"/>
      <c r="C214" s="210"/>
      <c r="D214" s="210"/>
      <c r="E214" s="210"/>
      <c r="F214" s="203">
        <v>3</v>
      </c>
      <c r="G214" s="189"/>
      <c r="H214" s="292" t="s">
        <v>456</v>
      </c>
      <c r="I214" s="292"/>
      <c r="J214" s="292"/>
      <c r="K214" s="243"/>
    </row>
    <row r="215" spans="2:11" ht="15" customHeight="1">
      <c r="B215" s="242"/>
      <c r="C215" s="210"/>
      <c r="D215" s="210"/>
      <c r="E215" s="210"/>
      <c r="F215" s="203">
        <v>4</v>
      </c>
      <c r="G215" s="189"/>
      <c r="H215" s="292" t="s">
        <v>457</v>
      </c>
      <c r="I215" s="292"/>
      <c r="J215" s="292"/>
      <c r="K215" s="243"/>
    </row>
    <row r="216" spans="2:11" ht="12.75" customHeight="1">
      <c r="B216" s="246"/>
      <c r="C216" s="247"/>
      <c r="D216" s="247"/>
      <c r="E216" s="247"/>
      <c r="F216" s="247"/>
      <c r="G216" s="247"/>
      <c r="H216" s="247"/>
      <c r="I216" s="247"/>
      <c r="J216" s="247"/>
      <c r="K216" s="248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8"/>
  <sheetViews>
    <sheetView showGridLines="0" workbookViewId="0">
      <pane ySplit="1" topLeftCell="A2" activePane="bottomLeft" state="frozen"/>
      <selection pane="bottomLeft" activeCell="V9" sqref="V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89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260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ROUND(SUM(BE78:BE86), 2)</f>
        <v>0</v>
      </c>
      <c r="G30" s="35"/>
      <c r="H30" s="35"/>
      <c r="I30" s="103">
        <v>0.21</v>
      </c>
      <c r="J30" s="102">
        <f>ROUND(ROUND((SUM(BE78:BE86)),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ROUND(SUM(BF78:BF86), 2)</f>
        <v>0</v>
      </c>
      <c r="G31" s="35"/>
      <c r="H31" s="35"/>
      <c r="I31" s="103">
        <v>0.15</v>
      </c>
      <c r="J31" s="102">
        <f>ROUND(ROUND((SUM(BF78:BF86)),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ROUND(SUM(BG78:BG86),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ROUND(SUM(BH78:BH86),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ROUND(SUM(BI78:BI86),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007 - OBJEKT  A, II. PATRO, Č. POKOJE 47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007 - OBJEKT  A, II. PATRO, Č. POKOJE 47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1.3340000000000001</v>
      </c>
      <c r="Q79" s="142"/>
      <c r="R79" s="143">
        <f>R80</f>
        <v>9.3000000000000005E-4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SUM(P81:P86)</f>
        <v>1.3340000000000001</v>
      </c>
      <c r="Q80" s="142"/>
      <c r="R80" s="143">
        <f>SUM(R81:R86)</f>
        <v>9.3000000000000005E-4</v>
      </c>
      <c r="S80" s="142"/>
      <c r="T80" s="144">
        <f>SUM(T81:T86)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SUM(BK81:BK86)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1</v>
      </c>
      <c r="I81" s="156">
        <v>0</v>
      </c>
      <c r="J81" s="156">
        <f t="shared" ref="J81:J86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6" si="1">O81*H81</f>
        <v>0.13400000000000001</v>
      </c>
      <c r="Q81" s="159">
        <v>0</v>
      </c>
      <c r="R81" s="159">
        <f t="shared" ref="R81:R86" si="2">Q81*H81</f>
        <v>0</v>
      </c>
      <c r="S81" s="159">
        <v>0</v>
      </c>
      <c r="T81" s="160">
        <f t="shared" ref="T81:T86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6" si="4">IF(N81="základní",J81,0)</f>
        <v>0</v>
      </c>
      <c r="BF81" s="161">
        <f t="shared" ref="BF81:BF86" si="5">IF(N81="snížená",J81,0)</f>
        <v>0</v>
      </c>
      <c r="BG81" s="161">
        <f t="shared" ref="BG81:BG86" si="6">IF(N81="zákl. přenesená",J81,0)</f>
        <v>0</v>
      </c>
      <c r="BH81" s="161">
        <f t="shared" ref="BH81:BH86" si="7">IF(N81="sníž. přenesená",J81,0)</f>
        <v>0</v>
      </c>
      <c r="BI81" s="161">
        <f t="shared" ref="BI81:BI86" si="8">IF(N81="nulová",J81,0)</f>
        <v>0</v>
      </c>
      <c r="BJ81" s="20" t="s">
        <v>78</v>
      </c>
      <c r="BK81" s="161">
        <f t="shared" ref="BK81:BK86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1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5.0000000000000002E-5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2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0.52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2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1.2E-4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22.5" customHeight="1">
      <c r="B85" s="150"/>
      <c r="C85" s="151" t="s">
        <v>250</v>
      </c>
      <c r="D85" s="151" t="s">
        <v>224</v>
      </c>
      <c r="E85" s="152" t="s">
        <v>251</v>
      </c>
      <c r="F85" s="153" t="s">
        <v>252</v>
      </c>
      <c r="G85" s="154" t="s">
        <v>225</v>
      </c>
      <c r="H85" s="155">
        <v>2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0.34</v>
      </c>
      <c r="P85" s="159">
        <f t="shared" si="1"/>
        <v>0.68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253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254</v>
      </c>
      <c r="F86" s="164" t="s">
        <v>459</v>
      </c>
      <c r="G86" s="165" t="s">
        <v>225</v>
      </c>
      <c r="H86" s="166">
        <v>2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7.6000000000000004E-4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255</v>
      </c>
    </row>
    <row r="87" spans="2:65" s="1" customFormat="1" ht="6.95" customHeight="1"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34"/>
    </row>
    <row r="88" spans="2:65">
      <c r="I88" s="249"/>
    </row>
  </sheetData>
  <autoFilter ref="C77:K86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7"/>
  <sheetViews>
    <sheetView showGridLines="0" workbookViewId="0">
      <pane ySplit="1" topLeftCell="A2" activePane="bottomLeft" state="frozen"/>
      <selection pane="bottomLeft" activeCell="V6" sqref="V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91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261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ROUND(SUM(BE78:BE86), 2)</f>
        <v>0</v>
      </c>
      <c r="G30" s="35"/>
      <c r="H30" s="35"/>
      <c r="I30" s="103">
        <v>0.21</v>
      </c>
      <c r="J30" s="102">
        <f>ROUND(ROUND((SUM(BE78:BE86)),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ROUND(SUM(BF78:BF86), 2)</f>
        <v>0</v>
      </c>
      <c r="G31" s="35"/>
      <c r="H31" s="35"/>
      <c r="I31" s="103">
        <v>0.15</v>
      </c>
      <c r="J31" s="102">
        <f>ROUND(ROUND((SUM(BF78:BF86)),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ROUND(SUM(BG78:BG86),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ROUND(SUM(BH78:BH86),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ROUND(SUM(BI78:BI86),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008 - OBJEKT  A, II. PATRO, Č. POKOJE 48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008 - OBJEKT  A, II. PATRO, Č. POKOJE 48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1.468</v>
      </c>
      <c r="Q79" s="142"/>
      <c r="R79" s="143">
        <f>R80</f>
        <v>9.7999999999999997E-4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SUM(P81:P86)</f>
        <v>1.468</v>
      </c>
      <c r="Q80" s="142"/>
      <c r="R80" s="143">
        <f>SUM(R81:R86)</f>
        <v>9.7999999999999997E-4</v>
      </c>
      <c r="S80" s="142"/>
      <c r="T80" s="144">
        <f>SUM(T81:T86)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SUM(BK81:BK86)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2</v>
      </c>
      <c r="I81" s="156">
        <v>0</v>
      </c>
      <c r="J81" s="156">
        <f t="shared" ref="J81:J86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6" si="1">O81*H81</f>
        <v>0.26800000000000002</v>
      </c>
      <c r="Q81" s="159">
        <v>0</v>
      </c>
      <c r="R81" s="159">
        <f t="shared" ref="R81:R86" si="2">Q81*H81</f>
        <v>0</v>
      </c>
      <c r="S81" s="159">
        <v>0</v>
      </c>
      <c r="T81" s="160">
        <f t="shared" ref="T81:T86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6" si="4">IF(N81="základní",J81,0)</f>
        <v>0</v>
      </c>
      <c r="BF81" s="161">
        <f t="shared" ref="BF81:BF86" si="5">IF(N81="snížená",J81,0)</f>
        <v>0</v>
      </c>
      <c r="BG81" s="161">
        <f t="shared" ref="BG81:BG86" si="6">IF(N81="zákl. přenesená",J81,0)</f>
        <v>0</v>
      </c>
      <c r="BH81" s="161">
        <f t="shared" ref="BH81:BH86" si="7">IF(N81="sníž. přenesená",J81,0)</f>
        <v>0</v>
      </c>
      <c r="BI81" s="161">
        <f t="shared" ref="BI81:BI86" si="8">IF(N81="nulová",J81,0)</f>
        <v>0</v>
      </c>
      <c r="BJ81" s="20" t="s">
        <v>78</v>
      </c>
      <c r="BK81" s="161">
        <f t="shared" ref="BK81:BK86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2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2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0.52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2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1.2E-4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22.5" customHeight="1">
      <c r="B85" s="150"/>
      <c r="C85" s="151" t="s">
        <v>250</v>
      </c>
      <c r="D85" s="151" t="s">
        <v>224</v>
      </c>
      <c r="E85" s="152" t="s">
        <v>251</v>
      </c>
      <c r="F85" s="153" t="s">
        <v>252</v>
      </c>
      <c r="G85" s="154" t="s">
        <v>225</v>
      </c>
      <c r="H85" s="155">
        <v>2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0.34</v>
      </c>
      <c r="P85" s="159">
        <f t="shared" si="1"/>
        <v>0.68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253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254</v>
      </c>
      <c r="F86" s="164" t="s">
        <v>459</v>
      </c>
      <c r="G86" s="165" t="s">
        <v>225</v>
      </c>
      <c r="H86" s="166">
        <v>2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7.6000000000000004E-4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255</v>
      </c>
    </row>
    <row r="87" spans="2:65" s="1" customFormat="1" ht="6.95" customHeight="1"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34"/>
    </row>
  </sheetData>
  <autoFilter ref="C77:K86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7"/>
  <sheetViews>
    <sheetView showGridLines="0" workbookViewId="0">
      <pane ySplit="1" topLeftCell="A2" activePane="bottomLeft" state="frozen"/>
      <selection pane="bottomLeft" activeCell="W7" sqref="W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93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262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ROUND(SUM(BE78:BE86), 2)</f>
        <v>0</v>
      </c>
      <c r="G30" s="35"/>
      <c r="H30" s="35"/>
      <c r="I30" s="103">
        <v>0.21</v>
      </c>
      <c r="J30" s="102">
        <f>ROUND(ROUND((SUM(BE78:BE86)),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ROUND(SUM(BF78:BF86), 2)</f>
        <v>0</v>
      </c>
      <c r="G31" s="35"/>
      <c r="H31" s="35"/>
      <c r="I31" s="103">
        <v>0.15</v>
      </c>
      <c r="J31" s="102">
        <f>ROUND(ROUND((SUM(BF78:BF86)),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ROUND(SUM(BG78:BG86),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ROUND(SUM(BH78:BH86),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ROUND(SUM(BI78:BI86),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009 - OBJEKT  A, II. PATRO, Č. POKOJE 49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009 - OBJEKT  A, II. PATRO, Č. POKOJE 49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2.202</v>
      </c>
      <c r="Q79" s="142"/>
      <c r="R79" s="143">
        <f>R80</f>
        <v>1.47E-3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SUM(P81:P86)</f>
        <v>2.202</v>
      </c>
      <c r="Q80" s="142"/>
      <c r="R80" s="143">
        <f>SUM(R81:R86)</f>
        <v>1.47E-3</v>
      </c>
      <c r="S80" s="142"/>
      <c r="T80" s="144">
        <f>SUM(T81:T86)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SUM(BK81:BK86)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3</v>
      </c>
      <c r="I81" s="156">
        <v>0</v>
      </c>
      <c r="J81" s="156">
        <f t="shared" ref="J81:J86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6" si="1">O81*H81</f>
        <v>0.40200000000000002</v>
      </c>
      <c r="Q81" s="159">
        <v>0</v>
      </c>
      <c r="R81" s="159">
        <f t="shared" ref="R81:R86" si="2">Q81*H81</f>
        <v>0</v>
      </c>
      <c r="S81" s="159">
        <v>0</v>
      </c>
      <c r="T81" s="160">
        <f t="shared" ref="T81:T86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6" si="4">IF(N81="základní",J81,0)</f>
        <v>0</v>
      </c>
      <c r="BF81" s="161">
        <f t="shared" ref="BF81:BF86" si="5">IF(N81="snížená",J81,0)</f>
        <v>0</v>
      </c>
      <c r="BG81" s="161">
        <f t="shared" ref="BG81:BG86" si="6">IF(N81="zákl. přenesená",J81,0)</f>
        <v>0</v>
      </c>
      <c r="BH81" s="161">
        <f t="shared" ref="BH81:BH86" si="7">IF(N81="sníž. přenesená",J81,0)</f>
        <v>0</v>
      </c>
      <c r="BI81" s="161">
        <f t="shared" ref="BI81:BI86" si="8">IF(N81="nulová",J81,0)</f>
        <v>0</v>
      </c>
      <c r="BJ81" s="20" t="s">
        <v>78</v>
      </c>
      <c r="BK81" s="161">
        <f t="shared" ref="BK81:BK86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3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1.5000000000000001E-4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3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0.78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3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1.8000000000000001E-4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22.5" customHeight="1">
      <c r="B85" s="150"/>
      <c r="C85" s="151" t="s">
        <v>250</v>
      </c>
      <c r="D85" s="151" t="s">
        <v>224</v>
      </c>
      <c r="E85" s="152" t="s">
        <v>251</v>
      </c>
      <c r="F85" s="153" t="s">
        <v>252</v>
      </c>
      <c r="G85" s="154" t="s">
        <v>225</v>
      </c>
      <c r="H85" s="155">
        <v>3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0.34</v>
      </c>
      <c r="P85" s="159">
        <f t="shared" si="1"/>
        <v>1.02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253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254</v>
      </c>
      <c r="F86" s="164" t="s">
        <v>459</v>
      </c>
      <c r="G86" s="165" t="s">
        <v>225</v>
      </c>
      <c r="H86" s="166">
        <v>3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1.14E-3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255</v>
      </c>
    </row>
    <row r="87" spans="2:65" s="1" customFormat="1" ht="6.95" customHeight="1"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34"/>
    </row>
  </sheetData>
  <autoFilter ref="C77:K86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7"/>
  <sheetViews>
    <sheetView showGridLines="0" workbookViewId="0">
      <pane ySplit="1" topLeftCell="A2" activePane="bottomLeft" state="frozen"/>
      <selection pane="bottomLeft" activeCell="W9" sqref="W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3"/>
      <c r="C1" s="13"/>
      <c r="D1" s="14" t="s">
        <v>1</v>
      </c>
      <c r="E1" s="13"/>
      <c r="F1" s="93" t="s">
        <v>194</v>
      </c>
      <c r="G1" s="286" t="s">
        <v>195</v>
      </c>
      <c r="H1" s="286"/>
      <c r="I1" s="13"/>
      <c r="J1" s="93" t="s">
        <v>196</v>
      </c>
      <c r="K1" s="14" t="s">
        <v>197</v>
      </c>
      <c r="L1" s="93" t="s">
        <v>198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79" t="s">
        <v>8</v>
      </c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20" t="s">
        <v>95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199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22.5" customHeight="1">
      <c r="B7" s="24"/>
      <c r="C7" s="25"/>
      <c r="D7" s="25"/>
      <c r="E7" s="287" t="str">
        <f>'Rekapitulace stavby'!K6</f>
        <v>Zotavovna VS ČR Pracov - Rekonstrukce sociálního zařízení - EI</v>
      </c>
      <c r="F7" s="288"/>
      <c r="G7" s="288"/>
      <c r="H7" s="288"/>
      <c r="I7" s="25"/>
      <c r="J7" s="25"/>
      <c r="K7" s="27"/>
    </row>
    <row r="8" spans="1:70" s="1" customFormat="1" ht="15">
      <c r="B8" s="34"/>
      <c r="C8" s="35"/>
      <c r="D8" s="32" t="s">
        <v>200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89" t="s">
        <v>263</v>
      </c>
      <c r="F9" s="290"/>
      <c r="G9" s="290"/>
      <c r="H9" s="290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2" t="s">
        <v>19</v>
      </c>
      <c r="E11" s="35"/>
      <c r="F11" s="30" t="s">
        <v>80</v>
      </c>
      <c r="G11" s="35"/>
      <c r="H11" s="35"/>
      <c r="I11" s="32" t="s">
        <v>21</v>
      </c>
      <c r="J11" s="30" t="s">
        <v>5</v>
      </c>
      <c r="K11" s="38"/>
    </row>
    <row r="12" spans="1:70" s="1" customFormat="1" ht="14.45" customHeight="1">
      <c r="B12" s="34"/>
      <c r="C12" s="35"/>
      <c r="D12" s="32" t="s">
        <v>22</v>
      </c>
      <c r="E12" s="35"/>
      <c r="F12" s="30" t="s">
        <v>23</v>
      </c>
      <c r="G12" s="35"/>
      <c r="H12" s="35"/>
      <c r="I12" s="32" t="s">
        <v>24</v>
      </c>
      <c r="J12" s="95" t="str">
        <f>'Rekapitulace stavby'!AN8</f>
        <v>25. 9. 2017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2" t="s">
        <v>26</v>
      </c>
      <c r="E14" s="35"/>
      <c r="F14" s="35"/>
      <c r="G14" s="35"/>
      <c r="H14" s="35"/>
      <c r="I14" s="32" t="s">
        <v>27</v>
      </c>
      <c r="J14" s="30" t="s">
        <v>5</v>
      </c>
      <c r="K14" s="38"/>
    </row>
    <row r="15" spans="1:70" s="1" customFormat="1" ht="18" customHeight="1">
      <c r="B15" s="34"/>
      <c r="C15" s="35"/>
      <c r="D15" s="35"/>
      <c r="E15" s="30" t="s">
        <v>28</v>
      </c>
      <c r="F15" s="35"/>
      <c r="G15" s="35"/>
      <c r="H15" s="35"/>
      <c r="I15" s="32" t="s">
        <v>29</v>
      </c>
      <c r="J15" s="30" t="s">
        <v>5</v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2" t="s">
        <v>30</v>
      </c>
      <c r="E17" s="35"/>
      <c r="F17" s="35"/>
      <c r="G17" s="35"/>
      <c r="H17" s="35"/>
      <c r="I17" s="32" t="s">
        <v>27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29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2" t="s">
        <v>32</v>
      </c>
      <c r="E20" s="35"/>
      <c r="F20" s="35"/>
      <c r="G20" s="35"/>
      <c r="H20" s="35"/>
      <c r="I20" s="32" t="s">
        <v>27</v>
      </c>
      <c r="J20" s="30" t="s">
        <v>5</v>
      </c>
      <c r="K20" s="38"/>
    </row>
    <row r="21" spans="2:11" s="1" customFormat="1" ht="18" customHeight="1">
      <c r="B21" s="34"/>
      <c r="C21" s="35"/>
      <c r="D21" s="35"/>
      <c r="E21" s="30" t="s">
        <v>33</v>
      </c>
      <c r="F21" s="35"/>
      <c r="G21" s="35"/>
      <c r="H21" s="35"/>
      <c r="I21" s="32" t="s">
        <v>29</v>
      </c>
      <c r="J21" s="30" t="s">
        <v>5</v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2" t="s">
        <v>35</v>
      </c>
      <c r="E23" s="35"/>
      <c r="F23" s="35"/>
      <c r="G23" s="35"/>
      <c r="H23" s="35"/>
      <c r="I23" s="35"/>
      <c r="J23" s="35"/>
      <c r="K23" s="38"/>
    </row>
    <row r="24" spans="2:11" s="6" customFormat="1" ht="77.25" customHeight="1">
      <c r="B24" s="96"/>
      <c r="C24" s="97"/>
      <c r="D24" s="97"/>
      <c r="E24" s="253" t="s">
        <v>36</v>
      </c>
      <c r="F24" s="253"/>
      <c r="G24" s="253"/>
      <c r="H24" s="253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37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39</v>
      </c>
      <c r="G29" s="35"/>
      <c r="H29" s="35"/>
      <c r="I29" s="39" t="s">
        <v>38</v>
      </c>
      <c r="J29" s="39" t="s">
        <v>40</v>
      </c>
      <c r="K29" s="38"/>
    </row>
    <row r="30" spans="2:11" s="1" customFormat="1" ht="14.45" customHeight="1">
      <c r="B30" s="34"/>
      <c r="C30" s="35"/>
      <c r="D30" s="42" t="s">
        <v>41</v>
      </c>
      <c r="E30" s="42" t="s">
        <v>42</v>
      </c>
      <c r="F30" s="102">
        <f>ROUND(SUM(BE78:BE86), 2)</f>
        <v>0</v>
      </c>
      <c r="G30" s="35"/>
      <c r="H30" s="35"/>
      <c r="I30" s="103">
        <v>0.21</v>
      </c>
      <c r="J30" s="102">
        <f>ROUND(ROUND((SUM(BE78:BE86)),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43</v>
      </c>
      <c r="F31" s="102">
        <f>ROUND(SUM(BF78:BF86), 2)</f>
        <v>0</v>
      </c>
      <c r="G31" s="35"/>
      <c r="H31" s="35"/>
      <c r="I31" s="103">
        <v>0.15</v>
      </c>
      <c r="J31" s="102">
        <f>ROUND(ROUND((SUM(BF78:BF86)),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44</v>
      </c>
      <c r="F32" s="102">
        <f>ROUND(SUM(BG78:BG86),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45</v>
      </c>
      <c r="F33" s="102">
        <f>ROUND(SUM(BH78:BH86),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46</v>
      </c>
      <c r="F34" s="102">
        <f>ROUND(SUM(BI78:BI86),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47</v>
      </c>
      <c r="E36" s="64"/>
      <c r="F36" s="64"/>
      <c r="G36" s="106" t="s">
        <v>48</v>
      </c>
      <c r="H36" s="107" t="s">
        <v>49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6" t="s">
        <v>202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22.5" customHeight="1">
      <c r="B45" s="34"/>
      <c r="C45" s="35"/>
      <c r="D45" s="35"/>
      <c r="E45" s="287" t="str">
        <f>E7</f>
        <v>Zotavovna VS ČR Pracov - Rekonstrukce sociálního zařízení - EI</v>
      </c>
      <c r="F45" s="288"/>
      <c r="G45" s="288"/>
      <c r="H45" s="288"/>
      <c r="I45" s="35"/>
      <c r="J45" s="35"/>
      <c r="K45" s="38"/>
    </row>
    <row r="46" spans="2:11" s="1" customFormat="1" ht="14.45" customHeight="1">
      <c r="B46" s="34"/>
      <c r="C46" s="32" t="s">
        <v>200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23.25" customHeight="1">
      <c r="B47" s="34"/>
      <c r="C47" s="35"/>
      <c r="D47" s="35"/>
      <c r="E47" s="289" t="str">
        <f>E9</f>
        <v>010 - OBJEKT  A, II. PATRO, Č. POKOJE 50</v>
      </c>
      <c r="F47" s="290"/>
      <c r="G47" s="290"/>
      <c r="H47" s="290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2" t="s">
        <v>22</v>
      </c>
      <c r="D49" s="35"/>
      <c r="E49" s="35"/>
      <c r="F49" s="30" t="str">
        <f>F12</f>
        <v>Pracov</v>
      </c>
      <c r="G49" s="35"/>
      <c r="H49" s="35"/>
      <c r="I49" s="32" t="s">
        <v>24</v>
      </c>
      <c r="J49" s="95" t="str">
        <f>IF(J12="","",J12)</f>
        <v>25. 9. 2017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2" t="s">
        <v>26</v>
      </c>
      <c r="D51" s="35"/>
      <c r="E51" s="35"/>
      <c r="F51" s="30" t="str">
        <f>E15</f>
        <v>Zotavovna VS ČR Pracov</v>
      </c>
      <c r="G51" s="35"/>
      <c r="H51" s="35"/>
      <c r="I51" s="32" t="s">
        <v>32</v>
      </c>
      <c r="J51" s="30" t="str">
        <f>E21</f>
        <v>Ing. arch. Martin Jirovský</v>
      </c>
      <c r="K51" s="38"/>
    </row>
    <row r="52" spans="2:47" s="1" customFormat="1" ht="14.45" customHeight="1">
      <c r="B52" s="34"/>
      <c r="C52" s="32" t="s">
        <v>30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35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203</v>
      </c>
      <c r="D54" s="104"/>
      <c r="E54" s="104"/>
      <c r="F54" s="104"/>
      <c r="G54" s="104"/>
      <c r="H54" s="104"/>
      <c r="I54" s="104"/>
      <c r="J54" s="112" t="s">
        <v>204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205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206</v>
      </c>
    </row>
    <row r="57" spans="2:47" s="7" customFormat="1" ht="24.95" customHeight="1">
      <c r="B57" s="115"/>
      <c r="C57" s="116"/>
      <c r="D57" s="117" t="s">
        <v>207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>
      <c r="B58" s="121"/>
      <c r="C58" s="122"/>
      <c r="D58" s="123" t="s">
        <v>208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>
      <c r="B65" s="34"/>
      <c r="C65" s="54" t="s">
        <v>209</v>
      </c>
      <c r="L65" s="34"/>
    </row>
    <row r="66" spans="2:63" s="1" customFormat="1" ht="6.95" customHeight="1">
      <c r="B66" s="34"/>
      <c r="L66" s="34"/>
    </row>
    <row r="67" spans="2:63" s="1" customFormat="1" ht="14.45" customHeight="1">
      <c r="B67" s="34"/>
      <c r="C67" s="56" t="s">
        <v>17</v>
      </c>
      <c r="L67" s="34"/>
    </row>
    <row r="68" spans="2:63" s="1" customFormat="1" ht="22.5" customHeight="1">
      <c r="B68" s="34"/>
      <c r="E68" s="283" t="str">
        <f>E7</f>
        <v>Zotavovna VS ČR Pracov - Rekonstrukce sociálního zařízení - EI</v>
      </c>
      <c r="F68" s="284"/>
      <c r="G68" s="284"/>
      <c r="H68" s="284"/>
      <c r="L68" s="34"/>
    </row>
    <row r="69" spans="2:63" s="1" customFormat="1" ht="14.45" customHeight="1">
      <c r="B69" s="34"/>
      <c r="C69" s="56" t="s">
        <v>200</v>
      </c>
      <c r="L69" s="34"/>
    </row>
    <row r="70" spans="2:63" s="1" customFormat="1" ht="23.25" customHeight="1">
      <c r="B70" s="34"/>
      <c r="E70" s="264" t="str">
        <f>E9</f>
        <v>010 - OBJEKT  A, II. PATRO, Č. POKOJE 50</v>
      </c>
      <c r="F70" s="285"/>
      <c r="G70" s="285"/>
      <c r="H70" s="285"/>
      <c r="L70" s="34"/>
    </row>
    <row r="71" spans="2:63" s="1" customFormat="1" ht="6.95" customHeight="1">
      <c r="B71" s="34"/>
      <c r="L71" s="34"/>
    </row>
    <row r="72" spans="2:63" s="1" customFormat="1" ht="18" customHeight="1">
      <c r="B72" s="34"/>
      <c r="C72" s="56" t="s">
        <v>22</v>
      </c>
      <c r="F72" s="127" t="str">
        <f>F12</f>
        <v>Pracov</v>
      </c>
      <c r="I72" s="56" t="s">
        <v>24</v>
      </c>
      <c r="J72" s="60" t="str">
        <f>IF(J12="","",J12)</f>
        <v>25. 9. 2017</v>
      </c>
      <c r="L72" s="34"/>
    </row>
    <row r="73" spans="2:63" s="1" customFormat="1" ht="6.95" customHeight="1">
      <c r="B73" s="34"/>
      <c r="L73" s="34"/>
    </row>
    <row r="74" spans="2:63" s="1" customFormat="1" ht="15">
      <c r="B74" s="34"/>
      <c r="C74" s="56" t="s">
        <v>26</v>
      </c>
      <c r="F74" s="127" t="str">
        <f>E15</f>
        <v>Zotavovna VS ČR Pracov</v>
      </c>
      <c r="I74" s="56" t="s">
        <v>32</v>
      </c>
      <c r="J74" s="127" t="str">
        <f>E21</f>
        <v>Ing. arch. Martin Jirovský</v>
      </c>
      <c r="L74" s="34"/>
    </row>
    <row r="75" spans="2:63" s="1" customFormat="1" ht="14.45" customHeight="1">
      <c r="B75" s="34"/>
      <c r="C75" s="56" t="s">
        <v>30</v>
      </c>
      <c r="F75" s="127" t="str">
        <f>IF(E18="","",E18)</f>
        <v xml:space="preserve"> </v>
      </c>
      <c r="L75" s="34"/>
    </row>
    <row r="76" spans="2:63" s="1" customFormat="1" ht="10.35" customHeight="1">
      <c r="B76" s="34"/>
      <c r="L76" s="34"/>
    </row>
    <row r="77" spans="2:63" s="9" customFormat="1" ht="29.25" customHeight="1">
      <c r="B77" s="128"/>
      <c r="C77" s="129" t="s">
        <v>210</v>
      </c>
      <c r="D77" s="130" t="s">
        <v>56</v>
      </c>
      <c r="E77" s="130" t="s">
        <v>52</v>
      </c>
      <c r="F77" s="130" t="s">
        <v>211</v>
      </c>
      <c r="G77" s="130" t="s">
        <v>212</v>
      </c>
      <c r="H77" s="130" t="s">
        <v>213</v>
      </c>
      <c r="I77" s="131" t="s">
        <v>214</v>
      </c>
      <c r="J77" s="130" t="s">
        <v>204</v>
      </c>
      <c r="K77" s="132" t="s">
        <v>215</v>
      </c>
      <c r="L77" s="128"/>
      <c r="M77" s="66" t="s">
        <v>216</v>
      </c>
      <c r="N77" s="67" t="s">
        <v>41</v>
      </c>
      <c r="O77" s="67" t="s">
        <v>217</v>
      </c>
      <c r="P77" s="67" t="s">
        <v>218</v>
      </c>
      <c r="Q77" s="67" t="s">
        <v>219</v>
      </c>
      <c r="R77" s="67" t="s">
        <v>220</v>
      </c>
      <c r="S77" s="67" t="s">
        <v>221</v>
      </c>
      <c r="T77" s="68" t="s">
        <v>222</v>
      </c>
    </row>
    <row r="78" spans="2:63" s="1" customFormat="1" ht="29.25" customHeight="1">
      <c r="B78" s="34"/>
      <c r="C78" s="70" t="s">
        <v>205</v>
      </c>
      <c r="J78" s="133">
        <f>J79</f>
        <v>0</v>
      </c>
      <c r="L78" s="34"/>
      <c r="M78" s="69"/>
      <c r="N78" s="61"/>
      <c r="O78" s="61"/>
      <c r="P78" s="134" t="e">
        <f>#REF!+P79</f>
        <v>#REF!</v>
      </c>
      <c r="Q78" s="61"/>
      <c r="R78" s="134" t="e">
        <f>#REF!+R79</f>
        <v>#REF!</v>
      </c>
      <c r="S78" s="61"/>
      <c r="T78" s="135" t="e">
        <f>#REF!+T79</f>
        <v>#REF!</v>
      </c>
      <c r="AT78" s="20" t="s">
        <v>70</v>
      </c>
      <c r="AU78" s="20" t="s">
        <v>206</v>
      </c>
      <c r="BK78" s="136" t="e">
        <f>#REF!+BK79</f>
        <v>#REF!</v>
      </c>
    </row>
    <row r="79" spans="2:63" s="10" customFormat="1" ht="37.35" customHeight="1">
      <c r="B79" s="137"/>
      <c r="D79" s="138" t="s">
        <v>70</v>
      </c>
      <c r="E79" s="139" t="s">
        <v>227</v>
      </c>
      <c r="F79" s="139" t="s">
        <v>228</v>
      </c>
      <c r="J79" s="140">
        <f>BK79</f>
        <v>0</v>
      </c>
      <c r="L79" s="137"/>
      <c r="M79" s="141"/>
      <c r="N79" s="142"/>
      <c r="O79" s="142"/>
      <c r="P79" s="143">
        <f>P80</f>
        <v>2.202</v>
      </c>
      <c r="Q79" s="142"/>
      <c r="R79" s="143">
        <f>R80</f>
        <v>1.47E-3</v>
      </c>
      <c r="S79" s="142"/>
      <c r="T79" s="144">
        <f>T80</f>
        <v>0</v>
      </c>
      <c r="AR79" s="138" t="s">
        <v>81</v>
      </c>
      <c r="AT79" s="145" t="s">
        <v>70</v>
      </c>
      <c r="AU79" s="145" t="s">
        <v>71</v>
      </c>
      <c r="AY79" s="138" t="s">
        <v>223</v>
      </c>
      <c r="BK79" s="146">
        <f>BK80</f>
        <v>0</v>
      </c>
    </row>
    <row r="80" spans="2:63" s="10" customFormat="1" ht="19.899999999999999" customHeight="1">
      <c r="B80" s="137"/>
      <c r="D80" s="147" t="s">
        <v>70</v>
      </c>
      <c r="E80" s="148" t="s">
        <v>229</v>
      </c>
      <c r="F80" s="148" t="s">
        <v>230</v>
      </c>
      <c r="J80" s="149">
        <f>BK80</f>
        <v>0</v>
      </c>
      <c r="L80" s="137"/>
      <c r="M80" s="141"/>
      <c r="N80" s="142"/>
      <c r="O80" s="142"/>
      <c r="P80" s="143">
        <f>SUM(P81:P86)</f>
        <v>2.202</v>
      </c>
      <c r="Q80" s="142"/>
      <c r="R80" s="143">
        <f>SUM(R81:R86)</f>
        <v>1.47E-3</v>
      </c>
      <c r="S80" s="142"/>
      <c r="T80" s="144">
        <f>SUM(T81:T86)</f>
        <v>0</v>
      </c>
      <c r="AR80" s="138" t="s">
        <v>81</v>
      </c>
      <c r="AT80" s="145" t="s">
        <v>70</v>
      </c>
      <c r="AU80" s="145" t="s">
        <v>78</v>
      </c>
      <c r="AY80" s="138" t="s">
        <v>223</v>
      </c>
      <c r="BK80" s="146">
        <f>SUM(BK81:BK86)</f>
        <v>0</v>
      </c>
    </row>
    <row r="81" spans="2:65" s="1" customFormat="1" ht="31.5" customHeight="1">
      <c r="B81" s="150"/>
      <c r="C81" s="151" t="s">
        <v>234</v>
      </c>
      <c r="D81" s="151" t="s">
        <v>224</v>
      </c>
      <c r="E81" s="152" t="s">
        <v>235</v>
      </c>
      <c r="F81" s="153" t="s">
        <v>236</v>
      </c>
      <c r="G81" s="154" t="s">
        <v>225</v>
      </c>
      <c r="H81" s="155">
        <v>3</v>
      </c>
      <c r="I81" s="156">
        <v>0</v>
      </c>
      <c r="J81" s="156">
        <f t="shared" ref="J81:J86" si="0">ROUND(I81*H81,2)</f>
        <v>0</v>
      </c>
      <c r="K81" s="153" t="s">
        <v>226</v>
      </c>
      <c r="L81" s="34"/>
      <c r="M81" s="157" t="s">
        <v>5</v>
      </c>
      <c r="N81" s="158" t="s">
        <v>42</v>
      </c>
      <c r="O81" s="159">
        <v>0.13400000000000001</v>
      </c>
      <c r="P81" s="159">
        <f t="shared" ref="P81:P86" si="1">O81*H81</f>
        <v>0.40200000000000002</v>
      </c>
      <c r="Q81" s="159">
        <v>0</v>
      </c>
      <c r="R81" s="159">
        <f t="shared" ref="R81:R86" si="2">Q81*H81</f>
        <v>0</v>
      </c>
      <c r="S81" s="159">
        <v>0</v>
      </c>
      <c r="T81" s="160">
        <f t="shared" ref="T81:T86" si="3">S81*H81</f>
        <v>0</v>
      </c>
      <c r="AR81" s="20" t="s">
        <v>231</v>
      </c>
      <c r="AT81" s="20" t="s">
        <v>224</v>
      </c>
      <c r="AU81" s="20" t="s">
        <v>81</v>
      </c>
      <c r="AY81" s="20" t="s">
        <v>223</v>
      </c>
      <c r="BE81" s="161">
        <f t="shared" ref="BE81:BE86" si="4">IF(N81="základní",J81,0)</f>
        <v>0</v>
      </c>
      <c r="BF81" s="161">
        <f t="shared" ref="BF81:BF86" si="5">IF(N81="snížená",J81,0)</f>
        <v>0</v>
      </c>
      <c r="BG81" s="161">
        <f t="shared" ref="BG81:BG86" si="6">IF(N81="zákl. přenesená",J81,0)</f>
        <v>0</v>
      </c>
      <c r="BH81" s="161">
        <f t="shared" ref="BH81:BH86" si="7">IF(N81="sníž. přenesená",J81,0)</f>
        <v>0</v>
      </c>
      <c r="BI81" s="161">
        <f t="shared" ref="BI81:BI86" si="8">IF(N81="nulová",J81,0)</f>
        <v>0</v>
      </c>
      <c r="BJ81" s="20" t="s">
        <v>78</v>
      </c>
      <c r="BK81" s="161">
        <f t="shared" ref="BK81:BK86" si="9">ROUND(I81*H81,2)</f>
        <v>0</v>
      </c>
      <c r="BL81" s="20" t="s">
        <v>231</v>
      </c>
      <c r="BM81" s="20" t="s">
        <v>237</v>
      </c>
    </row>
    <row r="82" spans="2:65" s="1" customFormat="1" ht="22.5" customHeight="1">
      <c r="B82" s="150"/>
      <c r="C82" s="162" t="s">
        <v>238</v>
      </c>
      <c r="D82" s="162" t="s">
        <v>232</v>
      </c>
      <c r="E82" s="163" t="s">
        <v>239</v>
      </c>
      <c r="F82" s="164" t="s">
        <v>240</v>
      </c>
      <c r="G82" s="165" t="s">
        <v>225</v>
      </c>
      <c r="H82" s="166">
        <v>3</v>
      </c>
      <c r="I82" s="167">
        <v>0</v>
      </c>
      <c r="J82" s="167">
        <f t="shared" si="0"/>
        <v>0</v>
      </c>
      <c r="K82" s="164" t="s">
        <v>226</v>
      </c>
      <c r="L82" s="168"/>
      <c r="M82" s="169" t="s">
        <v>5</v>
      </c>
      <c r="N82" s="170" t="s">
        <v>42</v>
      </c>
      <c r="O82" s="159">
        <v>0</v>
      </c>
      <c r="P82" s="159">
        <f t="shared" si="1"/>
        <v>0</v>
      </c>
      <c r="Q82" s="159">
        <v>5.0000000000000002E-5</v>
      </c>
      <c r="R82" s="159">
        <f t="shared" si="2"/>
        <v>1.5000000000000001E-4</v>
      </c>
      <c r="S82" s="159">
        <v>0</v>
      </c>
      <c r="T82" s="160">
        <f t="shared" si="3"/>
        <v>0</v>
      </c>
      <c r="AR82" s="20" t="s">
        <v>233</v>
      </c>
      <c r="AT82" s="20" t="s">
        <v>232</v>
      </c>
      <c r="AU82" s="20" t="s">
        <v>81</v>
      </c>
      <c r="AY82" s="20" t="s">
        <v>223</v>
      </c>
      <c r="BE82" s="161">
        <f t="shared" si="4"/>
        <v>0</v>
      </c>
      <c r="BF82" s="161">
        <f t="shared" si="5"/>
        <v>0</v>
      </c>
      <c r="BG82" s="161">
        <f t="shared" si="6"/>
        <v>0</v>
      </c>
      <c r="BH82" s="161">
        <f t="shared" si="7"/>
        <v>0</v>
      </c>
      <c r="BI82" s="161">
        <f t="shared" si="8"/>
        <v>0</v>
      </c>
      <c r="BJ82" s="20" t="s">
        <v>78</v>
      </c>
      <c r="BK82" s="161">
        <f t="shared" si="9"/>
        <v>0</v>
      </c>
      <c r="BL82" s="20" t="s">
        <v>231</v>
      </c>
      <c r="BM82" s="20" t="s">
        <v>241</v>
      </c>
    </row>
    <row r="83" spans="2:65" s="1" customFormat="1" ht="31.5" customHeight="1">
      <c r="B83" s="150"/>
      <c r="C83" s="151" t="s">
        <v>242</v>
      </c>
      <c r="D83" s="151" t="s">
        <v>224</v>
      </c>
      <c r="E83" s="152" t="s">
        <v>243</v>
      </c>
      <c r="F83" s="153" t="s">
        <v>244</v>
      </c>
      <c r="G83" s="154" t="s">
        <v>225</v>
      </c>
      <c r="H83" s="155">
        <v>3</v>
      </c>
      <c r="I83" s="156">
        <v>0</v>
      </c>
      <c r="J83" s="156">
        <f t="shared" si="0"/>
        <v>0</v>
      </c>
      <c r="K83" s="153" t="s">
        <v>226</v>
      </c>
      <c r="L83" s="34"/>
      <c r="M83" s="157" t="s">
        <v>5</v>
      </c>
      <c r="N83" s="158" t="s">
        <v>42</v>
      </c>
      <c r="O83" s="159">
        <v>0.26</v>
      </c>
      <c r="P83" s="159">
        <f t="shared" si="1"/>
        <v>0.78</v>
      </c>
      <c r="Q83" s="159">
        <v>0</v>
      </c>
      <c r="R83" s="159">
        <f t="shared" si="2"/>
        <v>0</v>
      </c>
      <c r="S83" s="159">
        <v>0</v>
      </c>
      <c r="T83" s="160">
        <f t="shared" si="3"/>
        <v>0</v>
      </c>
      <c r="AR83" s="20" t="s">
        <v>231</v>
      </c>
      <c r="AT83" s="20" t="s">
        <v>224</v>
      </c>
      <c r="AU83" s="20" t="s">
        <v>81</v>
      </c>
      <c r="AY83" s="20" t="s">
        <v>223</v>
      </c>
      <c r="BE83" s="161">
        <f t="shared" si="4"/>
        <v>0</v>
      </c>
      <c r="BF83" s="161">
        <f t="shared" si="5"/>
        <v>0</v>
      </c>
      <c r="BG83" s="161">
        <f t="shared" si="6"/>
        <v>0</v>
      </c>
      <c r="BH83" s="161">
        <f t="shared" si="7"/>
        <v>0</v>
      </c>
      <c r="BI83" s="161">
        <f t="shared" si="8"/>
        <v>0</v>
      </c>
      <c r="BJ83" s="20" t="s">
        <v>78</v>
      </c>
      <c r="BK83" s="161">
        <f t="shared" si="9"/>
        <v>0</v>
      </c>
      <c r="BL83" s="20" t="s">
        <v>231</v>
      </c>
      <c r="BM83" s="20" t="s">
        <v>245</v>
      </c>
    </row>
    <row r="84" spans="2:65" s="1" customFormat="1" ht="22.5" customHeight="1">
      <c r="B84" s="150"/>
      <c r="C84" s="162" t="s">
        <v>246</v>
      </c>
      <c r="D84" s="162" t="s">
        <v>232</v>
      </c>
      <c r="E84" s="163" t="s">
        <v>247</v>
      </c>
      <c r="F84" s="164" t="s">
        <v>248</v>
      </c>
      <c r="G84" s="165" t="s">
        <v>225</v>
      </c>
      <c r="H84" s="166">
        <v>3</v>
      </c>
      <c r="I84" s="167">
        <v>0</v>
      </c>
      <c r="J84" s="167">
        <f t="shared" si="0"/>
        <v>0</v>
      </c>
      <c r="K84" s="164" t="s">
        <v>226</v>
      </c>
      <c r="L84" s="168"/>
      <c r="M84" s="169" t="s">
        <v>5</v>
      </c>
      <c r="N84" s="170" t="s">
        <v>42</v>
      </c>
      <c r="O84" s="159">
        <v>0</v>
      </c>
      <c r="P84" s="159">
        <f t="shared" si="1"/>
        <v>0</v>
      </c>
      <c r="Q84" s="159">
        <v>6.0000000000000002E-5</v>
      </c>
      <c r="R84" s="159">
        <f t="shared" si="2"/>
        <v>1.8000000000000001E-4</v>
      </c>
      <c r="S84" s="159">
        <v>0</v>
      </c>
      <c r="T84" s="160">
        <f t="shared" si="3"/>
        <v>0</v>
      </c>
      <c r="AR84" s="20" t="s">
        <v>233</v>
      </c>
      <c r="AT84" s="20" t="s">
        <v>232</v>
      </c>
      <c r="AU84" s="20" t="s">
        <v>81</v>
      </c>
      <c r="AY84" s="20" t="s">
        <v>223</v>
      </c>
      <c r="BE84" s="161">
        <f t="shared" si="4"/>
        <v>0</v>
      </c>
      <c r="BF84" s="161">
        <f t="shared" si="5"/>
        <v>0</v>
      </c>
      <c r="BG84" s="161">
        <f t="shared" si="6"/>
        <v>0</v>
      </c>
      <c r="BH84" s="161">
        <f t="shared" si="7"/>
        <v>0</v>
      </c>
      <c r="BI84" s="161">
        <f t="shared" si="8"/>
        <v>0</v>
      </c>
      <c r="BJ84" s="20" t="s">
        <v>78</v>
      </c>
      <c r="BK84" s="161">
        <f t="shared" si="9"/>
        <v>0</v>
      </c>
      <c r="BL84" s="20" t="s">
        <v>231</v>
      </c>
      <c r="BM84" s="20" t="s">
        <v>249</v>
      </c>
    </row>
    <row r="85" spans="2:65" s="1" customFormat="1" ht="22.5" customHeight="1">
      <c r="B85" s="150"/>
      <c r="C85" s="151" t="s">
        <v>250</v>
      </c>
      <c r="D85" s="151" t="s">
        <v>224</v>
      </c>
      <c r="E85" s="152" t="s">
        <v>251</v>
      </c>
      <c r="F85" s="153" t="s">
        <v>252</v>
      </c>
      <c r="G85" s="154" t="s">
        <v>225</v>
      </c>
      <c r="H85" s="155">
        <v>3</v>
      </c>
      <c r="I85" s="156">
        <v>0</v>
      </c>
      <c r="J85" s="156">
        <f t="shared" si="0"/>
        <v>0</v>
      </c>
      <c r="K85" s="153" t="s">
        <v>226</v>
      </c>
      <c r="L85" s="34"/>
      <c r="M85" s="157" t="s">
        <v>5</v>
      </c>
      <c r="N85" s="158" t="s">
        <v>42</v>
      </c>
      <c r="O85" s="159">
        <v>0.34</v>
      </c>
      <c r="P85" s="159">
        <f t="shared" si="1"/>
        <v>1.02</v>
      </c>
      <c r="Q85" s="159">
        <v>0</v>
      </c>
      <c r="R85" s="159">
        <f t="shared" si="2"/>
        <v>0</v>
      </c>
      <c r="S85" s="159">
        <v>0</v>
      </c>
      <c r="T85" s="160">
        <f t="shared" si="3"/>
        <v>0</v>
      </c>
      <c r="AR85" s="20" t="s">
        <v>231</v>
      </c>
      <c r="AT85" s="20" t="s">
        <v>224</v>
      </c>
      <c r="AU85" s="20" t="s">
        <v>81</v>
      </c>
      <c r="AY85" s="20" t="s">
        <v>223</v>
      </c>
      <c r="BE85" s="161">
        <f t="shared" si="4"/>
        <v>0</v>
      </c>
      <c r="BF85" s="161">
        <f t="shared" si="5"/>
        <v>0</v>
      </c>
      <c r="BG85" s="161">
        <f t="shared" si="6"/>
        <v>0</v>
      </c>
      <c r="BH85" s="161">
        <f t="shared" si="7"/>
        <v>0</v>
      </c>
      <c r="BI85" s="161">
        <f t="shared" si="8"/>
        <v>0</v>
      </c>
      <c r="BJ85" s="20" t="s">
        <v>78</v>
      </c>
      <c r="BK85" s="161">
        <f t="shared" si="9"/>
        <v>0</v>
      </c>
      <c r="BL85" s="20" t="s">
        <v>231</v>
      </c>
      <c r="BM85" s="20" t="s">
        <v>253</v>
      </c>
    </row>
    <row r="86" spans="2:65" s="1" customFormat="1" ht="22.5" customHeight="1">
      <c r="B86" s="150"/>
      <c r="C86" s="162" t="s">
        <v>11</v>
      </c>
      <c r="D86" s="162" t="s">
        <v>232</v>
      </c>
      <c r="E86" s="163" t="s">
        <v>254</v>
      </c>
      <c r="F86" s="164" t="s">
        <v>459</v>
      </c>
      <c r="G86" s="165" t="s">
        <v>225</v>
      </c>
      <c r="H86" s="166">
        <v>3</v>
      </c>
      <c r="I86" s="167">
        <v>0</v>
      </c>
      <c r="J86" s="167">
        <f t="shared" si="0"/>
        <v>0</v>
      </c>
      <c r="K86" s="164" t="s">
        <v>226</v>
      </c>
      <c r="L86" s="168"/>
      <c r="M86" s="169" t="s">
        <v>5</v>
      </c>
      <c r="N86" s="170" t="s">
        <v>42</v>
      </c>
      <c r="O86" s="159">
        <v>0</v>
      </c>
      <c r="P86" s="159">
        <f t="shared" si="1"/>
        <v>0</v>
      </c>
      <c r="Q86" s="159">
        <v>3.8000000000000002E-4</v>
      </c>
      <c r="R86" s="159">
        <f t="shared" si="2"/>
        <v>1.14E-3</v>
      </c>
      <c r="S86" s="159">
        <v>0</v>
      </c>
      <c r="T86" s="160">
        <f t="shared" si="3"/>
        <v>0</v>
      </c>
      <c r="AR86" s="20" t="s">
        <v>233</v>
      </c>
      <c r="AT86" s="20" t="s">
        <v>232</v>
      </c>
      <c r="AU86" s="20" t="s">
        <v>81</v>
      </c>
      <c r="AY86" s="20" t="s">
        <v>223</v>
      </c>
      <c r="BE86" s="161">
        <f t="shared" si="4"/>
        <v>0</v>
      </c>
      <c r="BF86" s="161">
        <f t="shared" si="5"/>
        <v>0</v>
      </c>
      <c r="BG86" s="161">
        <f t="shared" si="6"/>
        <v>0</v>
      </c>
      <c r="BH86" s="161">
        <f t="shared" si="7"/>
        <v>0</v>
      </c>
      <c r="BI86" s="161">
        <f t="shared" si="8"/>
        <v>0</v>
      </c>
      <c r="BJ86" s="20" t="s">
        <v>78</v>
      </c>
      <c r="BK86" s="161">
        <f t="shared" si="9"/>
        <v>0</v>
      </c>
      <c r="BL86" s="20" t="s">
        <v>231</v>
      </c>
      <c r="BM86" s="20" t="s">
        <v>255</v>
      </c>
    </row>
    <row r="87" spans="2:65" s="1" customFormat="1" ht="6.95" customHeight="1"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34"/>
    </row>
  </sheetData>
  <autoFilter ref="C77:K86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59</vt:i4>
      </vt:variant>
      <vt:variant>
        <vt:lpstr>Pojmenované oblasti</vt:lpstr>
      </vt:variant>
      <vt:variant>
        <vt:i4>117</vt:i4>
      </vt:variant>
    </vt:vector>
  </HeadingPairs>
  <TitlesOfParts>
    <vt:vector size="176" baseType="lpstr">
      <vt:lpstr>Rekapitulace stavby</vt:lpstr>
      <vt:lpstr>003 - OBJEKT  A, II. PATR...</vt:lpstr>
      <vt:lpstr>004 - OBJEKT  A, III. PAT...</vt:lpstr>
      <vt:lpstr>005 - OBJEKT  A, II. PATR...</vt:lpstr>
      <vt:lpstr>006 - OBJEKT  A, II. PATR...</vt:lpstr>
      <vt:lpstr>007 - OBJEKT  A, II. PATR...</vt:lpstr>
      <vt:lpstr>008 - OBJEKT  A, II. PATR...</vt:lpstr>
      <vt:lpstr>009 - OBJEKT  A, II. PATR...</vt:lpstr>
      <vt:lpstr>010 - OBJEKT  A, II. PATR...</vt:lpstr>
      <vt:lpstr>011 - OBJEKT  A, I. PATRO...</vt:lpstr>
      <vt:lpstr>012 - OBJEKT  A, I. PATRO...</vt:lpstr>
      <vt:lpstr>013 - OBJEKT  B, I. PATRO...</vt:lpstr>
      <vt:lpstr>014 - OBJEKT  B, I. PATRO...</vt:lpstr>
      <vt:lpstr>015 - OBJEKT  B, I. PATRO...</vt:lpstr>
      <vt:lpstr>016 - OBJEKT  B, I. PATRO...</vt:lpstr>
      <vt:lpstr>017 - OBJEKT  B, I. PATRO...</vt:lpstr>
      <vt:lpstr>018 - OBJEKT  B, I. PATRO...</vt:lpstr>
      <vt:lpstr>019 - OBJEKT  B, I. PATRO...</vt:lpstr>
      <vt:lpstr>020 - OBJEKT  B, I. PATRO...</vt:lpstr>
      <vt:lpstr>021 - OBJEKT  B, I. PATRO...</vt:lpstr>
      <vt:lpstr>022 - OBJEKT  B, I. PATRO...</vt:lpstr>
      <vt:lpstr>023 - OBJEKT  B, I. PATRO...</vt:lpstr>
      <vt:lpstr>024 - OBJEKT  B, II. PATR...</vt:lpstr>
      <vt:lpstr>025 - OBJEKT  B, II. PATR...</vt:lpstr>
      <vt:lpstr>026 - OBJEKT  B, II. PATR...</vt:lpstr>
      <vt:lpstr>027 - OBJEKT  B, II. PATR...</vt:lpstr>
      <vt:lpstr>028 - OBJEKT  B, II. PATR...</vt:lpstr>
      <vt:lpstr>029 - OBJEKT  B, II. PATR...</vt:lpstr>
      <vt:lpstr>030 - OBJEKT  B, II. PATR...</vt:lpstr>
      <vt:lpstr>031 - OBJEKT  B, II. PATR...</vt:lpstr>
      <vt:lpstr>032 - OBJEKT  B, II. PATR...</vt:lpstr>
      <vt:lpstr>033 - OBJEKT  B, II. PATR...</vt:lpstr>
      <vt:lpstr>034 - OBJEKT  B, II. PATR...</vt:lpstr>
      <vt:lpstr>035 - OBJEKT  B, II. PATR...</vt:lpstr>
      <vt:lpstr>036 - OBJEKT  B, II. PATR...</vt:lpstr>
      <vt:lpstr>037 - OBJEKT  B, II. PATR...</vt:lpstr>
      <vt:lpstr>038 - OBJEKT  B, II. PATR...</vt:lpstr>
      <vt:lpstr>039 - OBJEKT  B, II. PATR...</vt:lpstr>
      <vt:lpstr>040 - OBJEKT  B, II. PATR...</vt:lpstr>
      <vt:lpstr>041 - OBJEKT  B, III. PAT...</vt:lpstr>
      <vt:lpstr>042 - OBJEKT  B, III. PAT...</vt:lpstr>
      <vt:lpstr>043 - OBJEKT  B, III. PAT...</vt:lpstr>
      <vt:lpstr>044 - OBJEKT  B, III. PAT...</vt:lpstr>
      <vt:lpstr>045 - OBJEKT  B, III. PAT...</vt:lpstr>
      <vt:lpstr>046 - OBJEKT  B, III. PAT...</vt:lpstr>
      <vt:lpstr>047 - OBJEKT  B, III. PAT...</vt:lpstr>
      <vt:lpstr>048 - OBJEKT  B, III. PAT...</vt:lpstr>
      <vt:lpstr>049 - OBJEKT  B, III. PAT...</vt:lpstr>
      <vt:lpstr>050 - OBJEKT  B, III. PAT...</vt:lpstr>
      <vt:lpstr>051 - OBJEKT  B, III. PAT...</vt:lpstr>
      <vt:lpstr>052 - OBJEKT  B, III. PAT...</vt:lpstr>
      <vt:lpstr>053 - OBJEKT  B, III. PAT...</vt:lpstr>
      <vt:lpstr>054 - OBJEKT B, PATRO III...</vt:lpstr>
      <vt:lpstr>055 - OBJEKT B, PATRO III...</vt:lpstr>
      <vt:lpstr>056 - OBJEKT  B, -II. PAT...</vt:lpstr>
      <vt:lpstr>057 - OBJEKT  B, -I. PATR...</vt:lpstr>
      <vt:lpstr>058 - OBJEKT  B, -I. PATR...</vt:lpstr>
      <vt:lpstr>059 - OBJEKT  B, -I. PATR...</vt:lpstr>
      <vt:lpstr>Pokyny pro vyplnění</vt:lpstr>
      <vt:lpstr>'003 - OBJEKT  A, II. PATR...'!Názvy_tisku</vt:lpstr>
      <vt:lpstr>'004 - OBJEKT  A, III. PAT...'!Názvy_tisku</vt:lpstr>
      <vt:lpstr>'005 - OBJEKT  A, II. PATR...'!Názvy_tisku</vt:lpstr>
      <vt:lpstr>'006 - OBJEKT  A, II. PATR...'!Názvy_tisku</vt:lpstr>
      <vt:lpstr>'007 - OBJEKT  A, II. PATR...'!Názvy_tisku</vt:lpstr>
      <vt:lpstr>'008 - OBJEKT  A, II. PATR...'!Názvy_tisku</vt:lpstr>
      <vt:lpstr>'009 - OBJEKT  A, II. PATR...'!Názvy_tisku</vt:lpstr>
      <vt:lpstr>'010 - OBJEKT  A, II. PATR...'!Názvy_tisku</vt:lpstr>
      <vt:lpstr>'011 - OBJEKT  A, I. PATRO...'!Názvy_tisku</vt:lpstr>
      <vt:lpstr>'012 - OBJEKT  A, I. PATRO...'!Názvy_tisku</vt:lpstr>
      <vt:lpstr>'013 - OBJEKT  B, I. PATRO...'!Názvy_tisku</vt:lpstr>
      <vt:lpstr>'014 - OBJEKT  B, I. PATRO...'!Názvy_tisku</vt:lpstr>
      <vt:lpstr>'015 - OBJEKT  B, I. PATRO...'!Názvy_tisku</vt:lpstr>
      <vt:lpstr>'016 - OBJEKT  B, I. PATRO...'!Názvy_tisku</vt:lpstr>
      <vt:lpstr>'017 - OBJEKT  B, I. PATRO...'!Názvy_tisku</vt:lpstr>
      <vt:lpstr>'018 - OBJEKT  B, I. PATRO...'!Názvy_tisku</vt:lpstr>
      <vt:lpstr>'019 - OBJEKT  B, I. PATRO...'!Názvy_tisku</vt:lpstr>
      <vt:lpstr>'020 - OBJEKT  B, I. PATRO...'!Názvy_tisku</vt:lpstr>
      <vt:lpstr>'021 - OBJEKT  B, I. PATRO...'!Názvy_tisku</vt:lpstr>
      <vt:lpstr>'022 - OBJEKT  B, I. PATRO...'!Názvy_tisku</vt:lpstr>
      <vt:lpstr>'023 - OBJEKT  B, I. PATRO...'!Názvy_tisku</vt:lpstr>
      <vt:lpstr>'024 - OBJEKT  B, II. PATR...'!Názvy_tisku</vt:lpstr>
      <vt:lpstr>'025 - OBJEKT  B, II. PATR...'!Názvy_tisku</vt:lpstr>
      <vt:lpstr>'026 - OBJEKT  B, II. PATR...'!Názvy_tisku</vt:lpstr>
      <vt:lpstr>'027 - OBJEKT  B, II. PATR...'!Názvy_tisku</vt:lpstr>
      <vt:lpstr>'028 - OBJEKT  B, II. PATR...'!Názvy_tisku</vt:lpstr>
      <vt:lpstr>'029 - OBJEKT  B, II. PATR...'!Názvy_tisku</vt:lpstr>
      <vt:lpstr>'030 - OBJEKT  B, II. PATR...'!Názvy_tisku</vt:lpstr>
      <vt:lpstr>'031 - OBJEKT  B, II. PATR...'!Názvy_tisku</vt:lpstr>
      <vt:lpstr>'032 - OBJEKT  B, II. PATR...'!Názvy_tisku</vt:lpstr>
      <vt:lpstr>'033 - OBJEKT  B, II. PATR...'!Názvy_tisku</vt:lpstr>
      <vt:lpstr>'034 - OBJEKT  B, II. PATR...'!Názvy_tisku</vt:lpstr>
      <vt:lpstr>'035 - OBJEKT  B, II. PATR...'!Názvy_tisku</vt:lpstr>
      <vt:lpstr>'036 - OBJEKT  B, II. PATR...'!Názvy_tisku</vt:lpstr>
      <vt:lpstr>'037 - OBJEKT  B, II. PATR...'!Názvy_tisku</vt:lpstr>
      <vt:lpstr>'038 - OBJEKT  B, II. PATR...'!Názvy_tisku</vt:lpstr>
      <vt:lpstr>'039 - OBJEKT  B, II. PATR...'!Názvy_tisku</vt:lpstr>
      <vt:lpstr>'040 - OBJEKT  B, II. PATR...'!Názvy_tisku</vt:lpstr>
      <vt:lpstr>'041 - OBJEKT  B, III. PAT...'!Názvy_tisku</vt:lpstr>
      <vt:lpstr>'042 - OBJEKT  B, III. PAT...'!Názvy_tisku</vt:lpstr>
      <vt:lpstr>'043 - OBJEKT  B, III. PAT...'!Názvy_tisku</vt:lpstr>
      <vt:lpstr>'044 - OBJEKT  B, III. PAT...'!Názvy_tisku</vt:lpstr>
      <vt:lpstr>'045 - OBJEKT  B, III. PAT...'!Názvy_tisku</vt:lpstr>
      <vt:lpstr>'046 - OBJEKT  B, III. PAT...'!Názvy_tisku</vt:lpstr>
      <vt:lpstr>'047 - OBJEKT  B, III. PAT...'!Názvy_tisku</vt:lpstr>
      <vt:lpstr>'048 - OBJEKT  B, III. PAT...'!Názvy_tisku</vt:lpstr>
      <vt:lpstr>'049 - OBJEKT  B, III. PAT...'!Názvy_tisku</vt:lpstr>
      <vt:lpstr>'050 - OBJEKT  B, III. PAT...'!Názvy_tisku</vt:lpstr>
      <vt:lpstr>'051 - OBJEKT  B, III. PAT...'!Názvy_tisku</vt:lpstr>
      <vt:lpstr>'052 - OBJEKT  B, III. PAT...'!Názvy_tisku</vt:lpstr>
      <vt:lpstr>'053 - OBJEKT  B, III. PAT...'!Názvy_tisku</vt:lpstr>
      <vt:lpstr>'054 - OBJEKT B, PATRO III...'!Názvy_tisku</vt:lpstr>
      <vt:lpstr>'055 - OBJEKT B, PATRO III...'!Názvy_tisku</vt:lpstr>
      <vt:lpstr>'056 - OBJEKT  B, -II. PAT...'!Názvy_tisku</vt:lpstr>
      <vt:lpstr>'057 - OBJEKT  B, -I. PATR...'!Názvy_tisku</vt:lpstr>
      <vt:lpstr>'058 - OBJEKT  B, -I. PATR...'!Názvy_tisku</vt:lpstr>
      <vt:lpstr>'059 - OBJEKT  B, -I. PATR...'!Názvy_tisku</vt:lpstr>
      <vt:lpstr>'Rekapitulace stavby'!Názvy_tisku</vt:lpstr>
      <vt:lpstr>'003 - OBJEKT  A, II. PATR...'!Oblast_tisku</vt:lpstr>
      <vt:lpstr>'004 - OBJEKT  A, III. PAT...'!Oblast_tisku</vt:lpstr>
      <vt:lpstr>'005 - OBJEKT  A, II. PATR...'!Oblast_tisku</vt:lpstr>
      <vt:lpstr>'006 - OBJEKT  A, II. PATR...'!Oblast_tisku</vt:lpstr>
      <vt:lpstr>'007 - OBJEKT  A, II. PATR...'!Oblast_tisku</vt:lpstr>
      <vt:lpstr>'008 - OBJEKT  A, II. PATR...'!Oblast_tisku</vt:lpstr>
      <vt:lpstr>'009 - OBJEKT  A, II. PATR...'!Oblast_tisku</vt:lpstr>
      <vt:lpstr>'010 - OBJEKT  A, II. PATR...'!Oblast_tisku</vt:lpstr>
      <vt:lpstr>'011 - OBJEKT  A, I. PATRO...'!Oblast_tisku</vt:lpstr>
      <vt:lpstr>'012 - OBJEKT  A, I. PATRO...'!Oblast_tisku</vt:lpstr>
      <vt:lpstr>'013 - OBJEKT  B, I. PATRO...'!Oblast_tisku</vt:lpstr>
      <vt:lpstr>'014 - OBJEKT  B, I. PATRO...'!Oblast_tisku</vt:lpstr>
      <vt:lpstr>'015 - OBJEKT  B, I. PATRO...'!Oblast_tisku</vt:lpstr>
      <vt:lpstr>'016 - OBJEKT  B, I. PATRO...'!Oblast_tisku</vt:lpstr>
      <vt:lpstr>'017 - OBJEKT  B, I. PATRO...'!Oblast_tisku</vt:lpstr>
      <vt:lpstr>'018 - OBJEKT  B, I. PATRO...'!Oblast_tisku</vt:lpstr>
      <vt:lpstr>'019 - OBJEKT  B, I. PATRO...'!Oblast_tisku</vt:lpstr>
      <vt:lpstr>'020 - OBJEKT  B, I. PATRO...'!Oblast_tisku</vt:lpstr>
      <vt:lpstr>'021 - OBJEKT  B, I. PATRO...'!Oblast_tisku</vt:lpstr>
      <vt:lpstr>'022 - OBJEKT  B, I. PATRO...'!Oblast_tisku</vt:lpstr>
      <vt:lpstr>'023 - OBJEKT  B, I. PATRO...'!Oblast_tisku</vt:lpstr>
      <vt:lpstr>'024 - OBJEKT  B, II. PATR...'!Oblast_tisku</vt:lpstr>
      <vt:lpstr>'025 - OBJEKT  B, II. PATR...'!Oblast_tisku</vt:lpstr>
      <vt:lpstr>'026 - OBJEKT  B, II. PATR...'!Oblast_tisku</vt:lpstr>
      <vt:lpstr>'027 - OBJEKT  B, II. PATR...'!Oblast_tisku</vt:lpstr>
      <vt:lpstr>'028 - OBJEKT  B, II. PATR...'!Oblast_tisku</vt:lpstr>
      <vt:lpstr>'029 - OBJEKT  B, II. PATR...'!Oblast_tisku</vt:lpstr>
      <vt:lpstr>'030 - OBJEKT  B, II. PATR...'!Oblast_tisku</vt:lpstr>
      <vt:lpstr>'031 - OBJEKT  B, II. PATR...'!Oblast_tisku</vt:lpstr>
      <vt:lpstr>'032 - OBJEKT  B, II. PATR...'!Oblast_tisku</vt:lpstr>
      <vt:lpstr>'033 - OBJEKT  B, II. PATR...'!Oblast_tisku</vt:lpstr>
      <vt:lpstr>'034 - OBJEKT  B, II. PATR...'!Oblast_tisku</vt:lpstr>
      <vt:lpstr>'035 - OBJEKT  B, II. PATR...'!Oblast_tisku</vt:lpstr>
      <vt:lpstr>'036 - OBJEKT  B, II. PATR...'!Oblast_tisku</vt:lpstr>
      <vt:lpstr>'037 - OBJEKT  B, II. PATR...'!Oblast_tisku</vt:lpstr>
      <vt:lpstr>'038 - OBJEKT  B, II. PATR...'!Oblast_tisku</vt:lpstr>
      <vt:lpstr>'039 - OBJEKT  B, II. PATR...'!Oblast_tisku</vt:lpstr>
      <vt:lpstr>'040 - OBJEKT  B, II. PATR...'!Oblast_tisku</vt:lpstr>
      <vt:lpstr>'041 - OBJEKT  B, III. PAT...'!Oblast_tisku</vt:lpstr>
      <vt:lpstr>'042 - OBJEKT  B, III. PAT...'!Oblast_tisku</vt:lpstr>
      <vt:lpstr>'043 - OBJEKT  B, III. PAT...'!Oblast_tisku</vt:lpstr>
      <vt:lpstr>'044 - OBJEKT  B, III. PAT...'!Oblast_tisku</vt:lpstr>
      <vt:lpstr>'045 - OBJEKT  B, III. PAT...'!Oblast_tisku</vt:lpstr>
      <vt:lpstr>'046 - OBJEKT  B, III. PAT...'!Oblast_tisku</vt:lpstr>
      <vt:lpstr>'047 - OBJEKT  B, III. PAT...'!Oblast_tisku</vt:lpstr>
      <vt:lpstr>'048 - OBJEKT  B, III. PAT...'!Oblast_tisku</vt:lpstr>
      <vt:lpstr>'049 - OBJEKT  B, III. PAT...'!Oblast_tisku</vt:lpstr>
      <vt:lpstr>'050 - OBJEKT  B, III. PAT...'!Oblast_tisku</vt:lpstr>
      <vt:lpstr>'051 - OBJEKT  B, III. PAT...'!Oblast_tisku</vt:lpstr>
      <vt:lpstr>'052 - OBJEKT  B, III. PAT...'!Oblast_tisku</vt:lpstr>
      <vt:lpstr>'053 - OBJEKT  B, III. PAT...'!Oblast_tisku</vt:lpstr>
      <vt:lpstr>'054 - OBJEKT B, PATRO III...'!Oblast_tisku</vt:lpstr>
      <vt:lpstr>'055 - OBJEKT B, PATRO III...'!Oblast_tisku</vt:lpstr>
      <vt:lpstr>'056 - OBJEKT  B, -II. PAT...'!Oblast_tisku</vt:lpstr>
      <vt:lpstr>'057 - OBJEKT  B, -I. PATR...'!Oblast_tisku</vt:lpstr>
      <vt:lpstr>'058 - OBJEKT  B, -I. PATR...'!Oblast_tisku</vt:lpstr>
      <vt:lpstr>'059 - OBJEKT  B, -I. PATR...'!Oblast_tisku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Mazlik</dc:creator>
  <cp:lastModifiedBy>Miroslav Vorel</cp:lastModifiedBy>
  <dcterms:created xsi:type="dcterms:W3CDTF">2017-09-28T18:13:50Z</dcterms:created>
  <dcterms:modified xsi:type="dcterms:W3CDTF">2017-11-25T18:48:57Z</dcterms:modified>
</cp:coreProperties>
</file>